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J:\PB\WTEXT\005_Vertrieb_Marketing\000_Verkauf\009_Preise\Preise 2026\"/>
    </mc:Choice>
  </mc:AlternateContent>
  <xr:revisionPtr revIDLastSave="0" documentId="13_ncr:1_{1D92C8C8-AA3A-42F6-B287-6E70EE85D901}" xr6:coauthVersionLast="47" xr6:coauthVersionMax="47" xr10:uidLastSave="{00000000-0000-0000-0000-000000000000}"/>
  <bookViews>
    <workbookView xWindow="-120" yWindow="-120" windowWidth="38640" windowHeight="21120" xr2:uid="{74C4653D-46C6-4633-8555-10467B5E6D5E}"/>
  </bookViews>
  <sheets>
    <sheet name="Tool" sheetId="2" r:id="rId1"/>
    <sheet name="PL_KATALOG" sheetId="7" state="hidden" r:id="rId2"/>
  </sheets>
  <externalReferences>
    <externalReference r:id="rId3"/>
  </externalReferences>
  <definedNames>
    <definedName name="DATA1" localSheetId="1">'[1]Preise + Stammdaten'!#REF!</definedName>
    <definedName name="DATA1">'[1]Preise + Stammdaten'!#REF!</definedName>
    <definedName name="DATA10" localSheetId="1">'[1]Preise + Stammdaten'!#REF!</definedName>
    <definedName name="DATA10">'[1]Preise + Stammdaten'!#REF!</definedName>
    <definedName name="DATA11" localSheetId="1">'[1]Preise + Stammdaten'!#REF!</definedName>
    <definedName name="DATA11">'[1]Preise + Stammdaten'!#REF!</definedName>
    <definedName name="DATA12" localSheetId="1">'[1]Preise + Stammdaten'!#REF!</definedName>
    <definedName name="DATA12">'[1]Preise + Stammdaten'!#REF!</definedName>
    <definedName name="DATA13" localSheetId="1">'[1]Preise + Stammdaten'!#REF!</definedName>
    <definedName name="DATA13">'[1]Preise + Stammdaten'!#REF!</definedName>
    <definedName name="DATA14">'[1]Preise + Stammdaten'!#REF!</definedName>
    <definedName name="DATA15">'[1]Preise + Stammdaten'!#REF!</definedName>
    <definedName name="DATA16">'[1]Preise + Stammdaten'!#REF!</definedName>
    <definedName name="DATA17">'[1]Preise + Stammdaten'!#REF!</definedName>
    <definedName name="DATA18">'[1]Preise + Stammdaten'!#REF!</definedName>
    <definedName name="DATA19">'[1]Preise + Stammdaten'!#REF!</definedName>
    <definedName name="DATA2">'[1]Preise + Stammdaten'!#REF!</definedName>
    <definedName name="DATA20">'[1]Preise + Stammdaten'!#REF!</definedName>
    <definedName name="DATA21">'[1]Preise + Stammdaten'!#REF!</definedName>
    <definedName name="DATA22">'[1]Preise + Stammdaten'!#REF!</definedName>
    <definedName name="DATA23">'[1]Preise + Stammdaten'!#REF!</definedName>
    <definedName name="DATA24">'[1]Preise + Stammdaten'!#REF!</definedName>
    <definedName name="DATA25">'[1]Preise + Stammdaten'!#REF!</definedName>
    <definedName name="DATA26">'[1]Preise + Stammdaten'!#REF!</definedName>
    <definedName name="DATA27">'[1]Preise + Stammdaten'!#REF!</definedName>
    <definedName name="DATA28">'[1]Preise + Stammdaten'!#REF!</definedName>
    <definedName name="DATA29">'[1]Preise + Stammdaten'!#REF!</definedName>
    <definedName name="DATA3">'[1]Preise + Stammdaten'!#REF!</definedName>
    <definedName name="DATA30">'[1]Preise + Stammdaten'!#REF!</definedName>
    <definedName name="DATA31">'[1]Preise + Stammdaten'!#REF!</definedName>
    <definedName name="DATA32">'[1]Preise + Stammdaten'!#REF!</definedName>
    <definedName name="DATA33">'[1]Preise + Stammdaten'!#REF!</definedName>
    <definedName name="DATA34">'[1]Preise + Stammdaten'!#REF!</definedName>
    <definedName name="DATA35">'[1]Preise + Stammdaten'!#REF!</definedName>
    <definedName name="DATA36">'[1]Preise + Stammdaten'!#REF!</definedName>
    <definedName name="DATA37">'[1]Preise + Stammdaten'!#REF!</definedName>
    <definedName name="DATA38">'[1]Preise + Stammdaten'!#REF!</definedName>
    <definedName name="DATA39">'[1]Preise + Stammdaten'!#REF!</definedName>
    <definedName name="DATA40">'[1]Preise + Stammdaten'!#REF!</definedName>
    <definedName name="DATA41">'[1]Preise + Stammdaten'!#REF!</definedName>
    <definedName name="DATA42">'[1]Preise + Stammdaten'!#REF!</definedName>
    <definedName name="DATA43">'[1]Preise + Stammdaten'!#REF!</definedName>
    <definedName name="DATA44">'[1]Preise + Stammdaten'!#REF!</definedName>
    <definedName name="DATA45">'[1]Preise + Stammdaten'!#REF!</definedName>
    <definedName name="DATA46">'[1]Preise + Stammdaten'!#REF!</definedName>
    <definedName name="DATA47">'[1]Preise + Stammdaten'!#REF!</definedName>
    <definedName name="DATA48">'[1]Preise + Stammdaten'!#REF!</definedName>
    <definedName name="DATA49">'[1]Preise + Stammdaten'!#REF!</definedName>
    <definedName name="DATA5">'[1]Preise + Stammdaten'!#REF!</definedName>
    <definedName name="DATA51">'[1]Preise + Stammdaten'!#REF!</definedName>
    <definedName name="DATA52">'[1]Preise + Stammdaten'!#REF!</definedName>
    <definedName name="DATA53">'[1]Preise + Stammdaten'!#REF!</definedName>
    <definedName name="DATA54">'[1]Preise + Stammdaten'!#REF!</definedName>
    <definedName name="DATA55">'[1]Preise + Stammdaten'!#REF!</definedName>
    <definedName name="DATA56">'[1]Preise + Stammdaten'!#REF!</definedName>
    <definedName name="DATA57">'[1]Preise + Stammdaten'!#REF!</definedName>
    <definedName name="DATA58">'[1]Preise + Stammdaten'!#REF!</definedName>
    <definedName name="DATA59">'[1]Preise + Stammdaten'!#REF!</definedName>
    <definedName name="DATA6">'[1]Preise + Stammdaten'!#REF!</definedName>
    <definedName name="DATA60">'[1]Preise + Stammdaten'!#REF!</definedName>
    <definedName name="DATA61">'[1]Preise + Stammdaten'!#REF!</definedName>
    <definedName name="DATA62">'[1]Preise + Stammdaten'!#REF!</definedName>
    <definedName name="DATA63">'[1]Preise + Stammdaten'!#REF!</definedName>
    <definedName name="DATA7">'[1]Preise + Stammdaten'!#REF!</definedName>
    <definedName name="DATA8">'[1]Preise + Stammdaten'!#REF!</definedName>
    <definedName name="DATA9">'[1]Preise + Stammdaten'!#REF!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2" l="1"/>
  <c r="F38" i="2" s="1"/>
  <c r="E39" i="2"/>
  <c r="F39" i="2" s="1"/>
  <c r="E40" i="2"/>
  <c r="E41" i="2"/>
  <c r="F41" i="2" s="1"/>
  <c r="E42" i="2"/>
  <c r="E43" i="2"/>
  <c r="F43" i="2" s="1"/>
  <c r="E44" i="2"/>
  <c r="F44" i="2" s="1"/>
  <c r="E45" i="2"/>
  <c r="F45" i="2" s="1"/>
  <c r="E46" i="2"/>
  <c r="F46" i="2" s="1"/>
  <c r="E47" i="2"/>
  <c r="E48" i="2"/>
  <c r="F48" i="2" s="1"/>
  <c r="E37" i="2"/>
  <c r="F37" i="2" s="1"/>
  <c r="E25" i="2"/>
  <c r="E26" i="2"/>
  <c r="E27" i="2"/>
  <c r="F27" i="2" s="1"/>
  <c r="E28" i="2"/>
  <c r="E29" i="2"/>
  <c r="E30" i="2"/>
  <c r="F30" i="2" s="1"/>
  <c r="E31" i="2"/>
  <c r="E32" i="2"/>
  <c r="E33" i="2"/>
  <c r="F33" i="2" s="1"/>
  <c r="E34" i="2"/>
  <c r="E35" i="2"/>
  <c r="E24" i="2"/>
  <c r="F24" i="2" s="1"/>
  <c r="E12" i="2"/>
  <c r="E13" i="2"/>
  <c r="F13" i="2" s="1"/>
  <c r="E14" i="2"/>
  <c r="F14" i="2" s="1"/>
  <c r="E15" i="2"/>
  <c r="F15" i="2" s="1"/>
  <c r="E16" i="2"/>
  <c r="F16" i="2" s="1"/>
  <c r="E17" i="2"/>
  <c r="E18" i="2"/>
  <c r="E19" i="2"/>
  <c r="F19" i="2" s="1"/>
  <c r="E20" i="2"/>
  <c r="E21" i="2"/>
  <c r="F21" i="2" s="1"/>
  <c r="E22" i="2"/>
  <c r="F22" i="2" s="1"/>
  <c r="E11" i="2"/>
  <c r="D29" i="2"/>
  <c r="D30" i="2"/>
  <c r="G39" i="2"/>
  <c r="G13" i="2"/>
  <c r="G14" i="2"/>
  <c r="G26" i="2"/>
  <c r="G27" i="2"/>
  <c r="G28" i="2"/>
  <c r="G29" i="2"/>
  <c r="D48" i="2"/>
  <c r="F47" i="2"/>
  <c r="D47" i="2"/>
  <c r="D46" i="2"/>
  <c r="D45" i="2"/>
  <c r="D44" i="2"/>
  <c r="D43" i="2"/>
  <c r="F42" i="2"/>
  <c r="D42" i="2"/>
  <c r="D41" i="2"/>
  <c r="F40" i="2"/>
  <c r="D40" i="2"/>
  <c r="D39" i="2"/>
  <c r="D38" i="2"/>
  <c r="D37" i="2"/>
  <c r="D35" i="2"/>
  <c r="D34" i="2"/>
  <c r="D33" i="2"/>
  <c r="D32" i="2"/>
  <c r="D31" i="2"/>
  <c r="D28" i="2"/>
  <c r="D27" i="2"/>
  <c r="D26" i="2"/>
  <c r="D25" i="2"/>
  <c r="D24" i="2"/>
  <c r="F17" i="2"/>
  <c r="D13" i="2"/>
  <c r="D14" i="2"/>
  <c r="D15" i="2"/>
  <c r="D16" i="2"/>
  <c r="D17" i="2"/>
  <c r="D18" i="2"/>
  <c r="D19" i="2"/>
  <c r="D20" i="2"/>
  <c r="D21" i="2"/>
  <c r="D22" i="2"/>
  <c r="D12" i="2"/>
  <c r="D11" i="2"/>
  <c r="G12" i="2"/>
  <c r="G48" i="2"/>
  <c r="G47" i="2"/>
  <c r="G46" i="2"/>
  <c r="G45" i="2"/>
  <c r="G44" i="2"/>
  <c r="G43" i="2"/>
  <c r="G42" i="2"/>
  <c r="G41" i="2"/>
  <c r="G40" i="2"/>
  <c r="G38" i="2"/>
  <c r="G37" i="2"/>
  <c r="G35" i="2"/>
  <c r="G34" i="2"/>
  <c r="G33" i="2"/>
  <c r="G32" i="2"/>
  <c r="G31" i="2"/>
  <c r="G30" i="2"/>
  <c r="G25" i="2"/>
  <c r="G24" i="2"/>
  <c r="G22" i="2"/>
  <c r="G21" i="2"/>
  <c r="G20" i="2"/>
  <c r="G19" i="2"/>
  <c r="G18" i="2"/>
  <c r="G17" i="2"/>
  <c r="G16" i="2"/>
  <c r="G15" i="2"/>
  <c r="G11" i="2"/>
  <c r="K16" i="2" l="1"/>
  <c r="J21" i="2"/>
  <c r="J43" i="2"/>
  <c r="J44" i="2"/>
  <c r="J45" i="2"/>
  <c r="J40" i="2"/>
  <c r="J41" i="2"/>
  <c r="J38" i="2"/>
  <c r="J39" i="2"/>
  <c r="J42" i="2"/>
  <c r="J22" i="2"/>
  <c r="J37" i="2"/>
  <c r="J48" i="2"/>
  <c r="J46" i="2"/>
  <c r="J47" i="2"/>
  <c r="F12" i="2"/>
  <c r="K12" i="2" s="1"/>
  <c r="H12" i="2"/>
  <c r="H13" i="2"/>
  <c r="H14" i="2"/>
  <c r="J17" i="2"/>
  <c r="J19" i="2"/>
  <c r="H15" i="2"/>
  <c r="J12" i="2"/>
  <c r="K15" i="2"/>
  <c r="K13" i="2"/>
  <c r="J15" i="2"/>
  <c r="I15" i="2"/>
  <c r="K19" i="2"/>
  <c r="H26" i="2"/>
  <c r="J28" i="2"/>
  <c r="K30" i="2"/>
  <c r="H32" i="2"/>
  <c r="J34" i="2"/>
  <c r="I14" i="2"/>
  <c r="K14" i="2"/>
  <c r="J14" i="2"/>
  <c r="I21" i="2"/>
  <c r="J13" i="2"/>
  <c r="H20" i="2"/>
  <c r="H19" i="2"/>
  <c r="I38" i="2"/>
  <c r="I41" i="2"/>
  <c r="I44" i="2"/>
  <c r="I47" i="2"/>
  <c r="J11" i="2"/>
  <c r="H17" i="2"/>
  <c r="K21" i="2"/>
  <c r="K22" i="2"/>
  <c r="I37" i="2"/>
  <c r="K38" i="2"/>
  <c r="K39" i="2"/>
  <c r="I40" i="2"/>
  <c r="K41" i="2"/>
  <c r="K42" i="2"/>
  <c r="I43" i="2"/>
  <c r="K44" i="2"/>
  <c r="K45" i="2"/>
  <c r="I46" i="2"/>
  <c r="K47" i="2"/>
  <c r="K48" i="2"/>
  <c r="J18" i="2"/>
  <c r="H21" i="2"/>
  <c r="H22" i="2"/>
  <c r="J25" i="2"/>
  <c r="K27" i="2"/>
  <c r="H29" i="2"/>
  <c r="J31" i="2"/>
  <c r="K33" i="2"/>
  <c r="H35" i="2"/>
  <c r="H37" i="2"/>
  <c r="H38" i="2"/>
  <c r="H39" i="2"/>
  <c r="H40" i="2"/>
  <c r="H41" i="2"/>
  <c r="H42" i="2"/>
  <c r="H43" i="2"/>
  <c r="H44" i="2"/>
  <c r="H45" i="2"/>
  <c r="H46" i="2"/>
  <c r="H47" i="2"/>
  <c r="H48" i="2"/>
  <c r="K17" i="2"/>
  <c r="I19" i="2"/>
  <c r="F11" i="2"/>
  <c r="K11" i="2" s="1"/>
  <c r="H11" i="2"/>
  <c r="K24" i="2"/>
  <c r="F49" i="2"/>
  <c r="H16" i="2"/>
  <c r="F18" i="2"/>
  <c r="K18" i="2" s="1"/>
  <c r="J20" i="2"/>
  <c r="H24" i="2"/>
  <c r="F25" i="2"/>
  <c r="K25" i="2" s="1"/>
  <c r="J26" i="2"/>
  <c r="H27" i="2"/>
  <c r="F28" i="2"/>
  <c r="K28" i="2" s="1"/>
  <c r="J29" i="2"/>
  <c r="H30" i="2"/>
  <c r="F31" i="2"/>
  <c r="K31" i="2" s="1"/>
  <c r="J32" i="2"/>
  <c r="H33" i="2"/>
  <c r="F34" i="2"/>
  <c r="K34" i="2" s="1"/>
  <c r="J35" i="2"/>
  <c r="K37" i="2"/>
  <c r="K40" i="2"/>
  <c r="K43" i="2"/>
  <c r="K46" i="2"/>
  <c r="I16" i="2"/>
  <c r="I24" i="2"/>
  <c r="I27" i="2"/>
  <c r="I30" i="2"/>
  <c r="I33" i="2"/>
  <c r="I13" i="2"/>
  <c r="J16" i="2"/>
  <c r="I17" i="2"/>
  <c r="H18" i="2"/>
  <c r="F20" i="2"/>
  <c r="I22" i="2"/>
  <c r="J24" i="2"/>
  <c r="H25" i="2"/>
  <c r="F26" i="2"/>
  <c r="J27" i="2"/>
  <c r="H28" i="2"/>
  <c r="F29" i="2"/>
  <c r="J30" i="2"/>
  <c r="H31" i="2"/>
  <c r="F32" i="2"/>
  <c r="J33" i="2"/>
  <c r="H34" i="2"/>
  <c r="F35" i="2"/>
  <c r="I39" i="2"/>
  <c r="I42" i="2"/>
  <c r="I45" i="2"/>
  <c r="I48" i="2"/>
  <c r="I31" i="2" l="1"/>
  <c r="I12" i="2"/>
  <c r="I18" i="2"/>
  <c r="I34" i="2"/>
  <c r="F36" i="2"/>
  <c r="I25" i="2"/>
  <c r="I49" i="2"/>
  <c r="I11" i="2"/>
  <c r="K32" i="2"/>
  <c r="I32" i="2"/>
  <c r="I28" i="2"/>
  <c r="I35" i="2"/>
  <c r="K35" i="2"/>
  <c r="K29" i="2"/>
  <c r="I29" i="2"/>
  <c r="I20" i="2"/>
  <c r="K20" i="2"/>
  <c r="K23" i="2" s="1"/>
  <c r="F23" i="2"/>
  <c r="K49" i="2"/>
  <c r="K26" i="2"/>
  <c r="I26" i="2"/>
  <c r="F50" i="2" l="1"/>
  <c r="K36" i="2"/>
  <c r="K50" i="2" s="1"/>
  <c r="I36" i="2"/>
  <c r="I23" i="2"/>
  <c r="I50" i="2" l="1"/>
</calcChain>
</file>

<file path=xl/sharedStrings.xml><?xml version="1.0" encoding="utf-8"?>
<sst xmlns="http://schemas.openxmlformats.org/spreadsheetml/2006/main" count="1308" uniqueCount="940">
  <si>
    <t>Flügeltürschrank groß</t>
  </si>
  <si>
    <t xml:space="preserve">Zapfventilhalterung </t>
  </si>
  <si>
    <t>Spritzschutz für Füllleitung</t>
  </si>
  <si>
    <t>79591-1</t>
  </si>
  <si>
    <t xml:space="preserve">Erdnägelsatz </t>
  </si>
  <si>
    <t>Flügeltürschrank klein</t>
  </si>
  <si>
    <t>Automatik-Zapfventil Harnstoff</t>
  </si>
  <si>
    <t>Bausatz Stromversorgung</t>
  </si>
  <si>
    <t>Ersatzpatrone für Harnstofffilter</t>
  </si>
  <si>
    <t>Feuerlöscher 6 kg</t>
  </si>
  <si>
    <t>Prallschutz</t>
  </si>
  <si>
    <t>Kupplungssatz ½" tropffrei</t>
  </si>
  <si>
    <t>Bausatz Doppelschlauch</t>
  </si>
  <si>
    <t>Bausatz Stapelecken</t>
  </si>
  <si>
    <t>Heizölentlüfter</t>
  </si>
  <si>
    <t>Packtasche</t>
  </si>
  <si>
    <t>Wasserabsorber/Umweltschutzausrüstung</t>
  </si>
  <si>
    <t xml:space="preserve">Zusatzmuffe 2" I </t>
  </si>
  <si>
    <t>Bedienpodest MS II</t>
  </si>
  <si>
    <t xml:space="preserve">Druckminderventil </t>
  </si>
  <si>
    <t>Druckluftfilter</t>
  </si>
  <si>
    <t>Schwimmerschalter</t>
  </si>
  <si>
    <t>Kraftstofffilter</t>
  </si>
  <si>
    <t>Ersatzpatrone für Kraftstofffilter</t>
  </si>
  <si>
    <t>Batterie 12 V / 85 Ah</t>
  </si>
  <si>
    <t>Batterie 24 V / 85 Ah</t>
  </si>
  <si>
    <t>Feuerlöscher 2 kg</t>
  </si>
  <si>
    <t>GSV I Steckverbindung</t>
  </si>
  <si>
    <t>GSV-Steckdose</t>
  </si>
  <si>
    <t>GSV-Stecker</t>
  </si>
  <si>
    <t>a. Anfrage</t>
  </si>
  <si>
    <t>Art.-Nr.</t>
  </si>
  <si>
    <t>Bezeichnung</t>
  </si>
  <si>
    <t>Rabatt</t>
  </si>
  <si>
    <t>Stück</t>
  </si>
  <si>
    <t>Pos.</t>
  </si>
  <si>
    <t>[%]</t>
  </si>
  <si>
    <t>Kundennummer:</t>
  </si>
  <si>
    <t>Angebotsnummer:</t>
  </si>
  <si>
    <t>[€/Gesamt]</t>
  </si>
  <si>
    <t>Kunde:</t>
  </si>
  <si>
    <t>Listenpreis</t>
  </si>
  <si>
    <t>Einkaufspreis</t>
  </si>
  <si>
    <t xml:space="preserve">
[€/Gesamt]</t>
  </si>
  <si>
    <t>Angebotssumme Pos. 1</t>
  </si>
  <si>
    <t>Angebotssumme Pos. 2</t>
  </si>
  <si>
    <t>Angebotssumme Pos. 3</t>
  </si>
  <si>
    <t>Vereinbarter Rabatt [%]</t>
  </si>
  <si>
    <t>Beschreibung</t>
  </si>
  <si>
    <t>Art-Nr.</t>
  </si>
  <si>
    <t>Pumpe mit 24 V, 2 m Anschlusskabel und Batterieklemmen, nominale Förderleistung ca. 35 l/min, mit manuellem Zapfventil, 4 m Schlauchgarnitur mit Winkeldrehgelenk und manuellem Zapfventil (bereits im Komplettpaket enthalten)</t>
  </si>
  <si>
    <t>Pumpe mit 230 V, 2 m Anschlusskabel und Schuko-Stecker, nominale Förderleistung ca. 35 l/min, mit manuellem Zapfventil, 4 m Schlauchgarnitur mit Winkeldrehgelenk und manuellem Zapfventil (bereits im Komplettpaket enthalten)</t>
  </si>
  <si>
    <t xml:space="preserve">Absaugschlauch </t>
  </si>
  <si>
    <t>Elektrisch leitfähiger Saugschlauch DN 19 x 4; 2,5 m lang, zum Absaugen aus Behältern mit größerer Öffnung, wie z. B. LKW-Tanks</t>
  </si>
  <si>
    <t xml:space="preserve">Adapter </t>
  </si>
  <si>
    <t>Kegelförmiger Spezialadapter zum direkten Anschluss der Saugsonde des Absauggerätes an die Kraftstoffleitung des Fahrzeugs</t>
  </si>
  <si>
    <t>Anti-Rutsch-Matten</t>
  </si>
  <si>
    <t xml:space="preserve">2 Stück; Stärke 8 mm; Maße 1000 x 250 mm </t>
  </si>
  <si>
    <t>Anti-Schlingerkupplung WS3000</t>
  </si>
  <si>
    <t>Dämpft Schlinger- und Nickbewegungen des Anhängers, um Notsituationen vorzubeugen, Ein-Hebelsystem für alle Funktionen für schnelles Ankuppeln</t>
  </si>
  <si>
    <t>Armaturensatz            Dieselkraftstoff MT</t>
  </si>
  <si>
    <t>Armaturensatz           Vergaserkraftstoff MT</t>
  </si>
  <si>
    <t>Armaturensatz Entsorgung 
für LT-B-elh</t>
  </si>
  <si>
    <t>Füllleitung mit Anschluss 2“ Außengewinde, Saugleitung mit Sicherheitsverschraubung 2 / 2½“</t>
  </si>
  <si>
    <t>Armaturensatz Entsorgung 
für LT-elh</t>
  </si>
  <si>
    <t>Armaturensatz Entsorgung 
LT-se/-elh</t>
  </si>
  <si>
    <t>Armaturensatz Entsorgung 
MT</t>
  </si>
  <si>
    <t>Armaturensatz Versorgung 
für LT-B-elh</t>
  </si>
  <si>
    <t>Füllleitung mit Sicherheitsverschraubung 2 / 2½“, Saugleitung mit Anschluss 1“ Außengewinde</t>
  </si>
  <si>
    <t>Armaturensatz Versorgung 
für LT-elh</t>
  </si>
  <si>
    <t>Armaturensatz Versorgung 
LT-se/-elh</t>
  </si>
  <si>
    <t>Armaturensatz Versorgung 
MT</t>
  </si>
  <si>
    <t>Bestehend aus einer isolierten TW-Füllverschraubung mit Anschlussplatine, einem speziellen Grenzwertgeber zum Einbau in den Lagerbehälter und einem in den Klappdeckel des KAP verlegten Grenzwertgeberstecker. Durch Verwendung der ASS Armatur erfolgt im Fall einer Havarie die Abschaltung der TW-Pumpe ohne Verzögerung und es treten nur geringe Mengen Kraftstoff aus, die vom KAP sicher aufgefangen werden können</t>
  </si>
  <si>
    <t>AS-TP-se 1500</t>
  </si>
  <si>
    <t>Z-38.12-325</t>
  </si>
  <si>
    <t>AS-TP-se 2000</t>
  </si>
  <si>
    <t>AS-TP-se 3000-100</t>
  </si>
  <si>
    <t>AS-TP-se 3000-125</t>
  </si>
  <si>
    <t>AS-TP-se 3500</t>
  </si>
  <si>
    <t>AS-TP-se 5000-125</t>
  </si>
  <si>
    <t xml:space="preserve">AS-T-se 400 </t>
  </si>
  <si>
    <t>DIN 6623-2</t>
  </si>
  <si>
    <t>Ausführung AS mobil, DIN 6623-2</t>
  </si>
  <si>
    <t xml:space="preserve">AS-T-se 990 </t>
  </si>
  <si>
    <t xml:space="preserve">Auffahrrampen </t>
  </si>
  <si>
    <t>Bausatz aus verzinktem Tränenblech für die vordere Längsseite und die beiden Stirnseiten (inkl. Abschlussprofile)</t>
  </si>
  <si>
    <t>Gehäuse und Auslaufrohr NW 16 komplett aus Edelstahl mit automatischer Abschaltung des Tankvorgangs bei vollem Tank. Anschluss ¾“ IG mit Drehgelenk und Anschlusstülle für Schlauch DN 19. Durchflussmenge bis zu 40 l/min</t>
  </si>
  <si>
    <t>Hochleistungs-Gelbatterie 12 V/85 Ah (20h), 950 Wh, wartungsfrei, Kaltstartstrom (EN): 450 A, rückzündgeschützt und auslaufsicher, interne Gasrückführung, geringe Selbstentladung, lange Lebensdauer, temperaturunempfindlich, hohe Rüttelfestigkeit und Kippsicherheit; L x B x H: 330 x 171 x 236 mm, Gewicht: 30 kg</t>
  </si>
  <si>
    <t>Zwei, über Kabelbrücke in Reihe geschaltete, Hochleistungs-Gelbatterien 12 V/85 Ah (20h), 950 Wh, wartungsfrei, Kaltstartstrom (EN): 450 A, rückzündgeschützt und auslaufsicher, interne Gasrückführung, geringe Selbstentladung, lange Lebensdauer, temperaturunempfindlich, hohe Rüttelfestigkeit und Kippsicherheit; L x B x H (pro Stück): 330 x 171 x 236 mm, Gewicht/St.: 30 kg</t>
  </si>
  <si>
    <t>Bausatz Abdichtung Klappdeckel</t>
  </si>
  <si>
    <t>Zusätzliche Abdichtung zum Schutz des Klappdeckels vor dem Eindringen von Regenwasser im Bereich von starken Querwinden.</t>
  </si>
  <si>
    <t>Bestehend aus 5 m Schlauch DN 8x4, metallgewebeummantelt, einerseits mit Kupplungsmuffe andererseits mit Kupplungsstecker (½", NW 7,4, kompatibel mit Rectus 26); geführt in einem durchsichtigen Schutzschlauch zur Aufnahme von Kraftstoff im Falle einer Undichtigkeit</t>
  </si>
  <si>
    <t>Stapelecken zur Herstellung der Stapelbarkeit des QUADRO-C 2000. Unter Verwendung des Bausatzes sind befüllte QUADRO-C 2000 2-fach stapelbar</t>
  </si>
  <si>
    <t>Die jeweiligen Stromanschlusskabel der beiden Förderpumpen werden in einer Abzweigdose zusammengeführt, aus der ein einzelnes Anschlusskabel für die Stromversorgung beider Pumpen hervorgeht</t>
  </si>
  <si>
    <t>Bausatz Verrohrung</t>
  </si>
  <si>
    <t>Verrohrung inklusive aller Montageteile angepasst an die Aufstellung und Anforderungen des Kunden.</t>
  </si>
  <si>
    <t>Be- und Entlüftungshaube Ex</t>
  </si>
  <si>
    <t>Deflagrations- und dauerbrandsichere Be- und Entlüftungshaube zur Absicherung der Lüftungsleitung gegen das Eindringen eines Brandes oder einer atmosphärischen Deflagration in das Innere eines Behälters. Zugelassen für Stoffe der Explosionsgruppe IIA</t>
  </si>
  <si>
    <t>Bedienpodest I</t>
  </si>
  <si>
    <t>Einstufiges Bedienpodest passend für Behälter mit Durchmesser 1000 mm, komplett aus Stahl gefertigt, feuerverzinkt; Maße (L x B x H): 1020 x 1000 x 175 mm; 50 kg</t>
  </si>
  <si>
    <t>Bedienpodest II</t>
  </si>
  <si>
    <t>Zweistufiges Bedienpodest passend für Behälter mit Durchmesser 1250 mm, komplett aus Stahl gefertigt, feuerverzinkt; Maße (L x B x H): 1240 x 1000 x 400 mm; 100 kg</t>
  </si>
  <si>
    <t xml:space="preserve">Bedienpodest MS I </t>
  </si>
  <si>
    <t>Einstufiges Bedienpodest für MS 900, komplett aus Stahl gefertigt, feuerverzinkt; Maße (L x B x H): 600 x 500 x 275 mm</t>
  </si>
  <si>
    <t>Dreistufiges Bedienpodest passend für MS 1300 – 2400, komplett aus Stahl gefertigt, feuerverzinkt; Maße (L x B x H): 1270 x 810 x 600 mm</t>
  </si>
  <si>
    <t>Bolzenankersatz</t>
  </si>
  <si>
    <t>10 Stück Bolzenanker, M 12 x 61, mit Spreizclip zur Fixierung eines Kraftstoffabfüllplatzes auf einer betonierten oder asphaltierten Fläche</t>
  </si>
  <si>
    <t xml:space="preserve">CONTY-B 330-12/24 </t>
  </si>
  <si>
    <t>Komplettpaket ausgestattet mit Pumpe 12/24 V, 6 m Anschlusskabel und Batterieklemmen, 6 m Schlauchgarnitur mit Winkeldrehgelenk und Automatik-Zapfventil</t>
  </si>
  <si>
    <t>CONTY-B 330-12ex</t>
  </si>
  <si>
    <t>Komplettpaket ausgestattet mit explosionsgeschützter Pumpe 12 V, 10 m Anschlusskabel und Batterieklemmen (zur Verwendung außerhalb des Ex-Bereichs), 4 m elektrisch leitfähiger Schlauchgarnitur mit Winkeldrehgelenk, Automatik-Zapfventil (NW 16) und flammendurchschlagsichere Armaturen</t>
  </si>
  <si>
    <t>CONTY-B 330-230</t>
  </si>
  <si>
    <t>Komplettpaket ausgestattet mit Pumpe 230 V, 6 m Anschlusskabel und Schuko-Stecker, 6 m Schlauchgarnitur mit Winkeldrehgelenk und Automatik-Zapfventil</t>
  </si>
  <si>
    <t>CONTY-B 330-230ex</t>
  </si>
  <si>
    <t>Komplettpaket ausgestattet mit explosionsgeschützter Pumpe 230 V, 10 m Anschlusskabel und Schuko-Stecker (zur Verwendung außerhalb des Ex-Bereichs), 4 m elektrisch leitfähiger Schlauchgarnitur mit Winkeldrehgelenk, Automatik-Zapfventil (NW 16) und flammendurchschlagsichere Armaturen</t>
  </si>
  <si>
    <t xml:space="preserve">CONTY-B 330-TPex </t>
  </si>
  <si>
    <t xml:space="preserve">Komplettpaket ausgestattet mit Handpumpe, 4 m elektrisch leitfähiger Schlauchgarnitur mit Winkeldrehgelenk, Automatik-Zapfventil (NW 16) und flammendurchschlagsichere Armaturen </t>
  </si>
  <si>
    <t xml:space="preserve">CONTY-B 450-12/24 </t>
  </si>
  <si>
    <t>CONTY-B 450-230</t>
  </si>
  <si>
    <t>CONTY-BLUE 200-12/24</t>
  </si>
  <si>
    <t>Komplettpaket ausgestattet mit Pumpe 24 V³, 6 m Anschlusskabel und Batterieklemmen, 4 m Schlauchgarnitur mit Winkeldrehgelenk und manuellem Zapfventil</t>
  </si>
  <si>
    <t>CONTY-BLUE 200-230</t>
  </si>
  <si>
    <t>Komplettpaket ausgestattet mit Pumpe 230 V, 2 m Anschlusskabel und Batterieklemmen, 4 m Schlauchgarnitur mit Winkeldrehgelenk und manuellem Zapfventil</t>
  </si>
  <si>
    <t>CONTY-BLUE 440-12/24</t>
  </si>
  <si>
    <t>CONTY-BLUE 440-230</t>
  </si>
  <si>
    <t xml:space="preserve">CONTY-ECO 200-12/24 </t>
  </si>
  <si>
    <t>Komplettpaket ausgestattet mit Pumpe 12/24 V, 6 m Anschlusskabel und Batterieklemmen, 4 m Schlauchgarnitur mit Winkeldrehgelenk und Automatik-Zapfventil</t>
  </si>
  <si>
    <t>CONTY-ECO 200-230</t>
  </si>
  <si>
    <t>Komplettpaket ausgestattet mit Pumpe 230 V, 6 m Anschlusskabel und Schuko-Stecker, 4 m Schlauchgarnitur mit Winkeldrehgelenk und Automatik-Zapfventil</t>
  </si>
  <si>
    <t xml:space="preserve">CONTY-ECO 440-12/24 </t>
  </si>
  <si>
    <t>CONTY-ECO 440-230</t>
  </si>
  <si>
    <t>Detonationssicherung Füllleitung</t>
  </si>
  <si>
    <t>Flüssigkeits-Detonationssicherung für die Füllleitung, die verhindert, dass sich im Falle einer Zündung von explosionsfähiger Atmosphäre die Verbrennung in den Tank überträgt</t>
  </si>
  <si>
    <t>Doppelschlauchsystem</t>
  </si>
  <si>
    <t>Zur sicheren Versorgung der Kraftstoffabsauggeräte mit sauberer Druckluft</t>
  </si>
  <si>
    <t>Druckminderventil zur Verringerung des Druckes 300-10 bar, inkl. 4 m Druckluftschlauch und Anschlusskupplung</t>
  </si>
  <si>
    <t>Drucksensor-elh</t>
  </si>
  <si>
    <t>Drucksensor für Fernüberwachung der Leckanzeige mit ATEX-Zulassung</t>
  </si>
  <si>
    <t>Drucksensor-se</t>
  </si>
  <si>
    <t>Drucksensor für Fernüberwachung der Leckanzeige</t>
  </si>
  <si>
    <t xml:space="preserve">Durchführung für Füllleitung </t>
  </si>
  <si>
    <t>Vormontiertes Bauteil mit selbsttätig öffnendem/schließendem Deckel zur bauseitigen Montage in einem Klappdeckel des KAP</t>
  </si>
  <si>
    <t>10 Stück Erdnägel, Ø 12 mm, 480 mm lang, aus feuerverzinktem Beton-Rippenstahl zur Fixierung eines Kraftstoffabfüllplatzes auf verdichtetem Schotter (nur KAP-GIRO) oder einer gepflasterten Fläche</t>
  </si>
  <si>
    <t>Ersatzfilterpatrone für den Harnstofffilter</t>
  </si>
  <si>
    <t>Ersatzfilterpatrone für den Kraftstofffilter</t>
  </si>
  <si>
    <t>EZ24</t>
  </si>
  <si>
    <t>Digitales, nicht eichfähiges Turbinenzählwerk zur Montage an einem Zapfventil</t>
  </si>
  <si>
    <t>EZ24blue</t>
  </si>
  <si>
    <t>Digitales Turbinenzählwerk, nicht eichfähig, für Harnstoff (AUS 32); Durchflussmenge: Min. 6 l/min, Max: 100 l/min</t>
  </si>
  <si>
    <t>EZ24ex</t>
  </si>
  <si>
    <t>Digitales, nicht eichfähiges, ex-geschütztes Turbinenzählwerk zur Montage an einem Zapfventil</t>
  </si>
  <si>
    <t>Fernsteuerung</t>
  </si>
  <si>
    <t xml:space="preserve">Ein/Aus, kabelgebunden, für Pumpenschaltung </t>
  </si>
  <si>
    <t xml:space="preserve">Ein/Aus mit Drehzahlsteuerung, kabelgebunden für Pumpenschaltung mit Frequenzumformer bis 1,5 kW und 230 V </t>
  </si>
  <si>
    <t>2 kg ABC-Pulver gemäß ADR 8.1.4.2</t>
  </si>
  <si>
    <t>Feuerlöscher 6 kg mit Kasten und Halterung</t>
  </si>
  <si>
    <t>Flammendurchschlagsichere Armaturen QUADRO-TA</t>
  </si>
  <si>
    <t>Bestehend aus einem speziellem Füllrohr mit Flammensperre und Deflagrationsrohrsicherung für die Lüftungsleitung zum Schutz gegen Hineinschlagen einer Flamme; notwendig bei der Nutzung als Lagerbehälter für Medien mit einem Flammpunkt unter 55 °C</t>
  </si>
  <si>
    <t>Forwarderbügel CONTY-ECO</t>
  </si>
  <si>
    <t>Klappbarer Stahlbügel zur sicheren Aufnahme mittels Forwarder.</t>
  </si>
  <si>
    <t>Forwarderbügel KC-K</t>
  </si>
  <si>
    <t>Forwarderbügel QUADRO-D</t>
  </si>
  <si>
    <t xml:space="preserve">Frequenzumformer </t>
  </si>
  <si>
    <t>Zur Regelung der Pumpenleistung bis 1,5 kW und 230 V</t>
  </si>
  <si>
    <t xml:space="preserve">Füllstandsanzeige Side Reading </t>
  </si>
  <si>
    <t>Füllstandssonde HDA-ECO</t>
  </si>
  <si>
    <t>Bestandteil der Füllstandsmessung für HDA-ECO, 200 mbar</t>
  </si>
  <si>
    <t xml:space="preserve">Gaspendelausrüstung </t>
  </si>
  <si>
    <t>Zur Rückführung der Gase aus dem zu befüllenden in den abgesaugten Behälter</t>
  </si>
  <si>
    <t>GD-D-elh 1000-e1</t>
  </si>
  <si>
    <t>Abmessung [L x B x H] 1200 x 1200 x 1600, 500 kg, Druckbehälter Innen Edelstahl 1.4301, Außen Stahl lackiert, Transportgestell Stahl verzinkt</t>
  </si>
  <si>
    <t>GD-D-elh 1000-e2</t>
  </si>
  <si>
    <t>Abmessung [L x B x H] 1200 x 1200 x 1600, 500 kg, Druckbehälter Innen Edelstahl 1.4571, Außen Edelstahl 1.4301, Transportgestell Stahl verzinkt</t>
  </si>
  <si>
    <t>GD-D-elh 1000-e3</t>
  </si>
  <si>
    <t>Abmessung [L x B x H] 1200 x 1200 x 1600, 500 kg, Druckbehälter Innen Edelstahl 1.4571, Außen Edelstahl 1.4301, Transportgestell Edelstahl 1.4301</t>
  </si>
  <si>
    <t>GD-D-elh 1000-l</t>
  </si>
  <si>
    <t>Abmessung [L x B x H] 1200 x 1200 x 1600, 500 kg, Druckbehälter Innen Stahl roh, Außen Stahl lackiert, Transportgestell Stahl verzinkt</t>
  </si>
  <si>
    <t>GD-D-elh 1000-v</t>
  </si>
  <si>
    <t>Abmessung [L x B x H] 1200 x 1200 x 1600, 500 kg, Druckbehälter Innen Stahl verzinkt, Außen Stahl verzinkt, Transportgestell Stahl verzinkt</t>
  </si>
  <si>
    <t>GD-TP-elh 250</t>
  </si>
  <si>
    <t>Z-38.12-288</t>
  </si>
  <si>
    <t>GD-TP-elh 400</t>
  </si>
  <si>
    <t>Ausführung GD mobil, Z-38.12-288</t>
  </si>
  <si>
    <t>GD-TP-elh 600</t>
  </si>
  <si>
    <t xml:space="preserve">GD-TP-elh 995 </t>
  </si>
  <si>
    <t>Grenzwertgeber</t>
  </si>
  <si>
    <t xml:space="preserve">Grenzwertgeber </t>
  </si>
  <si>
    <t xml:space="preserve">GS-T-elh 250 </t>
  </si>
  <si>
    <t>Ausführung GS mobil, Z-38.12-288</t>
  </si>
  <si>
    <t>GS-T-elh 400</t>
  </si>
  <si>
    <t>GS-TP-elh 1000</t>
  </si>
  <si>
    <t>Z-38.12-51</t>
  </si>
  <si>
    <t>GS-TP-elh 10000</t>
  </si>
  <si>
    <t>GS-TP-elh 1500</t>
  </si>
  <si>
    <t xml:space="preserve">GS-TP-elh 2000-100 </t>
  </si>
  <si>
    <t>GS-TP-elh 2000-125</t>
  </si>
  <si>
    <t>GS-TP-elh 3000-100</t>
  </si>
  <si>
    <t>GS-TP-elh 3000-125</t>
  </si>
  <si>
    <t>GS-TP-elh 3500</t>
  </si>
  <si>
    <t>GS-TP-elh 5000-125</t>
  </si>
  <si>
    <t>GS-TP-elh 5000-140</t>
  </si>
  <si>
    <t>GS-TP-elh 600</t>
  </si>
  <si>
    <t>GS-TP-elh 7500</t>
  </si>
  <si>
    <t xml:space="preserve">GS-TP-elh 995 </t>
  </si>
  <si>
    <t>2 Stück Hochstromstecker (Stecker = Buchse) zur Montage an dem Anschlusskabel der Pumpe und am Fahrzeug; belastbar bis 50 A/24 V</t>
  </si>
  <si>
    <t>3-polige Kunststoffsteckdose nach DIN 9680, Spannung von 6 – 24 V, max. 25 A, Schutzart IP54</t>
  </si>
  <si>
    <t>3-poliger Kunststoffstecker nach DIN 9680, Spannung von 6 – 24 V, max. 25 A, Schutzart IP54</t>
  </si>
  <si>
    <t>Halterung für Batterie 12 V / 85 Ah</t>
  </si>
  <si>
    <t>Komplett aus Stahl gefertigt, verzinkt, zur sicheren Fixierung der Batterie in einem QUADRO-C; maximale Batterieabmessung L x B x H = 350 x 180 x 236 mm</t>
  </si>
  <si>
    <t>Halterung für Batterie 24 V / 85 Ah</t>
  </si>
  <si>
    <t>Harnstofffilter</t>
  </si>
  <si>
    <t>Spezieller, dreistufiger Filter mit einem hohen Wirkungsgrad zur Verhinderung von Kontamination bei der Abgabe von Harnstofflösung. Die Filterkartusche ist austauschbar</t>
  </si>
  <si>
    <t>HDA ECO</t>
  </si>
  <si>
    <t xml:space="preserve">Tankautomat / Tankdatenerfassung für max. 2.000 Nutzer mit internem Speicher für bis zu 10.000 Tankvorgänge; Benutzeridentifikation über Transpondertechnik und USB-Schnittstelle zum Datenabruf; Menüführung in Deutsch, Englisch, Französisch und Spanisch (weitere Sprachen sind möglich); alle Komponenten untergebracht in einem stabilen Stahlblechgehäuse (Schutzart IP54); Lieferung lose - Montage bauseits </t>
  </si>
  <si>
    <t xml:space="preserve">Heberschutzventil ⅜" </t>
  </si>
  <si>
    <t>Verstellbares Heberschutzventil 0,05 – 0,4 bar, ⅜" Anschluss; max. Durchfluss 220 l/h; Verhindert das selbstständige Auslaufen des Behälters; max. Aufstellhöhe 4 m über Bodenniveau</t>
  </si>
  <si>
    <t xml:space="preserve">Heberschutzventil ½" </t>
  </si>
  <si>
    <t xml:space="preserve">Heberschutzventil 1 ¼" </t>
  </si>
  <si>
    <t>Einstellbares Heberschutzventil 0,15 bis 0,30 bar, Anschluss 1 ¼"; verhindert das selbsttätige Auslaufen des Behälters; max. Aufstellhöhe 3 m über Bodenniveau</t>
  </si>
  <si>
    <t xml:space="preserve">Heberschutzventil 1" </t>
  </si>
  <si>
    <t>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1000 W</t>
  </si>
  <si>
    <t xml:space="preserve">Heizkörper Q-AG </t>
  </si>
  <si>
    <t>Heizkörper Q-TA</t>
  </si>
  <si>
    <t>Heizmatte 230 V</t>
  </si>
  <si>
    <t xml:space="preserve">Selbstklebende Heizmatte für Harnstofftanks des QUADRO-BLUE zum Schutz des Harnstoffes vor länger andauernden extremen Minustemperaturen </t>
  </si>
  <si>
    <t xml:space="preserve">Komplett montiert mit den erforderlichen Verbindungsleitungen und Kupplungen bzw. Stecknippeln zur Verwendung zusammen mit dem Schlauchleitungssatz Art.-Nr. 74705 </t>
  </si>
  <si>
    <t xml:space="preserve">Heizung QUADRO-OEL </t>
  </si>
  <si>
    <t xml:space="preserve">Höhenführung für Zapfschlauch </t>
  </si>
  <si>
    <t>Integrierte Schlauchtrommel QUADRO-DV/-D</t>
  </si>
  <si>
    <t>Isolierung Harnstofftank</t>
  </si>
  <si>
    <t>K700</t>
  </si>
  <si>
    <t>Mechanisches, nicht eichfähiges Ovalradzählwerk für Pumpe R200 230</t>
  </si>
  <si>
    <t>KA 1000</t>
  </si>
  <si>
    <t>Z-38.12-325, verzinkt</t>
  </si>
  <si>
    <t xml:space="preserve">Z-38.12-325, lackiert </t>
  </si>
  <si>
    <t>KA 10000-140</t>
  </si>
  <si>
    <t>Z-38.12-51, verzinkt</t>
  </si>
  <si>
    <t>Z-38.12-51, lackiert</t>
  </si>
  <si>
    <t xml:space="preserve">KA 10000-140 230 </t>
  </si>
  <si>
    <t>Ausgerüstet mit Flügeltürschrank, Grenzwertgeber, Motorpumpe R50 230 V (AC), 6 m Anschlusskabel mit Schuko-Stecker, Zählwerk PZ300, 4 m Schlauchgarnitur mit Winkeldrehgelenk und Automatik-Zapfventil</t>
  </si>
  <si>
    <t>KA 10000-160</t>
  </si>
  <si>
    <t>EN 12285-2, verzinkt</t>
  </si>
  <si>
    <t>EN 12285-2, lackiert</t>
  </si>
  <si>
    <t>KA 13000</t>
  </si>
  <si>
    <t>KA 1500</t>
  </si>
  <si>
    <t>KA 16000</t>
  </si>
  <si>
    <t>KA 2000</t>
  </si>
  <si>
    <t>KA 3000-100</t>
  </si>
  <si>
    <t>KA 3000-125</t>
  </si>
  <si>
    <t xml:space="preserve">KA 3000-125 230 </t>
  </si>
  <si>
    <t>KA 3500</t>
  </si>
  <si>
    <t>KA 400</t>
  </si>
  <si>
    <t>DIN 6623-2, verzinkt</t>
  </si>
  <si>
    <t>DIN 6623-2, lackiert</t>
  </si>
  <si>
    <t xml:space="preserve">KA 5000-125 </t>
  </si>
  <si>
    <t xml:space="preserve">KA 5000-125 230 </t>
  </si>
  <si>
    <t>KA 5000-140</t>
  </si>
  <si>
    <t>KA 5000-160</t>
  </si>
  <si>
    <t>KA 600</t>
  </si>
  <si>
    <t>KA 7500-140</t>
  </si>
  <si>
    <t>KA 7500-160</t>
  </si>
  <si>
    <t xml:space="preserve">KA 995 </t>
  </si>
  <si>
    <t xml:space="preserve">KAP-ECO </t>
  </si>
  <si>
    <t>2 Stahlwannen inkl. Überfahrrampen</t>
  </si>
  <si>
    <t xml:space="preserve">KAP-GIRO </t>
  </si>
  <si>
    <t>4 Stahlwannen mit je 2 Schwerlast-Gitterrosten</t>
  </si>
  <si>
    <t>KAP-GIRO für  Kettenfahrzeuge</t>
  </si>
  <si>
    <t>Zubehörsatz bestehend aus 12 Holz-Siebdruckplatten zum Schutz der Gitterroste sowie Auffahrbohlen aus Holz an der Längstseite und den beiden Stirnseiten</t>
  </si>
  <si>
    <t>KC 995</t>
  </si>
  <si>
    <t>D/BAM/0249/31A // DIN 6623-2 mit PÜZ</t>
  </si>
  <si>
    <t>KC 995-12/24</t>
  </si>
  <si>
    <t>Komplettpaket ausgestattet mit Flügeltürschrank, Grenzwertgeber, Pumpe 12/24 V, 6 m Anschlusskabel und Batterieklemmen, 6 m Schlauchgarnitur mit Winkeldrehgelenk, Automatik-Zapfventil und Zählwerk PZ300</t>
  </si>
  <si>
    <t>KC 995-230</t>
  </si>
  <si>
    <t>Komplettpaket ausgestattet mit Flügeltürschrank, Grenzwertgeber, Pumpe 230 V, 6 m Anschlusskabel und Schuko-Stecker, 6 m Schlauchgarnitur mit Winkeldrehgelenk, Automatik-Zapfventil und Zählwerk PZ300</t>
  </si>
  <si>
    <t>Stapelbar, oberer Schutzrahmen mit integrierter Leiter und Podest, ISO Corner Fittings</t>
  </si>
  <si>
    <t>Nicht stapelbar, Leiter seitlich oder stirnseitig</t>
  </si>
  <si>
    <t>Nicht stapelbar, seitliche Leiter, ISO Corner Fittings</t>
  </si>
  <si>
    <t>KC-K 1000</t>
  </si>
  <si>
    <t>D/BAM/5639/31A  \\  Z-38.12-298</t>
  </si>
  <si>
    <t>KC-K 1000-12/24</t>
  </si>
  <si>
    <t>Komplettpaket ausgestattet mit Grenzwertgeber, Pumpe 12/24 V, 6 m Anschlusskabel und Batterieklemmen, 6 m Schlauchgarnitur mit Winkeldrehgelenk, Automatik-Zapfventil und Zählwerk PZ300</t>
  </si>
  <si>
    <t>KC-K 1000-230</t>
  </si>
  <si>
    <t>Komplettpaket ausgestattet mit Grenzwertgeber, Pumpe 230 V, 6 m Anschlusskabel und Schuko-Stecker, 6 m Schlauchgarnitur mit Winkeldrehgelenk, Automatik-Zapfventil und Zählwerk PZ300</t>
  </si>
  <si>
    <t>KC-K 500</t>
  </si>
  <si>
    <t>D/BAM/0489/31A</t>
  </si>
  <si>
    <t>KC-K 500-12/24</t>
  </si>
  <si>
    <t>Komplettpaket ausgestattet mit Pumpe 12/24 V, 6 m Anschlusskabel und Batterieklemmen, 6 m Schlauchgarnitur mit Winkeldrehgelenk, Automatik-Zapfventil und Zählwerk PZ300</t>
  </si>
  <si>
    <t>KC-K 500-230</t>
  </si>
  <si>
    <t>Komplettpaket ausgestattet mit Pumpe 230 V, 6 m Anschlusskabel und Schuko-Stecker, 6 m Schlauchgarnitur mit Winkeldrehgelenk, Automatik-Zapfventil und Zählwerk PZ300</t>
  </si>
  <si>
    <t>KC-S 1000</t>
  </si>
  <si>
    <t xml:space="preserve">KC-S 1000-12/24 </t>
  </si>
  <si>
    <t>KC-S 1000-230</t>
  </si>
  <si>
    <t>KC-S 500</t>
  </si>
  <si>
    <t>KC-S 500-12/24</t>
  </si>
  <si>
    <t>Komplettpaket ausgestattet mit Flügeltürschrank, Pumpe 12/24 V, 6 m Anschlusskabel und Batterieklemmen, 6 m Schlauchgarnitur mit Winkeldrehgelenk, Automatik-Zapfventil und Zählwerk PZ300</t>
  </si>
  <si>
    <t>KC-S 500-230</t>
  </si>
  <si>
    <t>Komplettpaket ausgestattet mit Flügeltürschrank, Pumpe 230 V, 6 m Anschlusskabel und Schuko-Stecker, 6 m Schlauchgarnitur mit Winkeldrehgelenk, Automatik-Zapfventil und Zählwerk PZ300</t>
  </si>
  <si>
    <t xml:space="preserve">Klappdeckel KAP-ECO </t>
  </si>
  <si>
    <t>Zur Begrenzung des Wirkbereichs und zur Abdeckung der Fläche bei Aufstellung im Freien, wenn nicht getankt wird; 2 Abdeckhauben (Aluminiumbleche auf verzinktem Stahlrahmen) jeweils mit einer Gasdruckfeder als Hebehilfe; außen Schlauchanschluss; innen 1,5 m Zapfschlauch DN 19 mit Automatik-Zapfventil</t>
  </si>
  <si>
    <t>Klappdeckel KAP-GIRO</t>
  </si>
  <si>
    <t>Komplettsatz Batterie 12 V / 85 Ah</t>
  </si>
  <si>
    <t>Bestehend aus nachfolgender Halterung für Batterie, Batterie 12 V/85 Ah und Ladegerät</t>
  </si>
  <si>
    <t>Komplettsatz Batterie 24 V / 85 Ah</t>
  </si>
  <si>
    <t>Bestehend aus nachfolgender Halterung für Batterie, zwei Batterien 12 V/85 Ah und Ladegerät</t>
  </si>
  <si>
    <t xml:space="preserve">Konsole </t>
  </si>
  <si>
    <t>Konsole zur Befestigung von Zapfeinrichtungen für Kraftstofftankanlagen</t>
  </si>
  <si>
    <t>Konsole für Schlauchtrommel Benzin</t>
  </si>
  <si>
    <t>Konsole HDA-ECO</t>
  </si>
  <si>
    <t>Konsole zur Befestigung am Behälter oder zur Anbringung vor Ort</t>
  </si>
  <si>
    <t xml:space="preserve">Konsole KA </t>
  </si>
  <si>
    <t>Feuerverzinkte Stahlkonsole zur sicheren Montage einer Schlauchtrommel auf einer Kraftstofftankanlage KA Diesel</t>
  </si>
  <si>
    <t>Filtereinheit (30 µm, Durchfluss max. 65 l/min) zum Schutz vor Verunreinigungen und Wasser, die druckseitig an einer Pumpe montiert ist. Die Filterpatrone reduziert den Durchfluss mit zunehmender Sättigung</t>
  </si>
  <si>
    <t>Kupplungssatz ½" RECTUS</t>
  </si>
  <si>
    <t>Bestehend aus je 1 St. Kupplungsmuffe und Kupplungsstecker ½", NW 7,4, kompatibel mit Rectus 26</t>
  </si>
  <si>
    <t>Bestehend aus je 1 St. Kupplungsmuffe und Kupplungsstecker ½", NW 12,5, tropffrei</t>
  </si>
  <si>
    <t>Lackierung nach Kundenwunsch</t>
  </si>
  <si>
    <t>Komplette Außenlackierung des Behälters auf verzinkter Oberfläche; Aufbau und verwendete Materialien gemäß Kundenvorgaben</t>
  </si>
  <si>
    <t>Lackierung C3</t>
  </si>
  <si>
    <t>Lackierung C4M</t>
  </si>
  <si>
    <t>Lackierung C5M</t>
  </si>
  <si>
    <t>Ladegerät für Batterie 12 V / 85 Ah</t>
  </si>
  <si>
    <t>Automatik-Ladegerät, inkl. Befestigungsmaterial, mikroprozessorgesteuert, verpolungsgeschützt, kurzschlussfest, LED-Display, Isolierung: IP 65; Spannung: 12 V/5A</t>
  </si>
  <si>
    <t>Ladegerät für Batterie 24 V / 85 Ah</t>
  </si>
  <si>
    <t>Automatik-Ladegerät, inkl. Befestigungsmaterial, mikroprozessorgesteuert, verpolungsgeschützt, kurzschlussfest, LED-Display, Isolierung: IP 65; Spannung: 24 V/4A</t>
  </si>
  <si>
    <t>LAN-Anschluss</t>
  </si>
  <si>
    <t>Für R60/R80 ECO</t>
  </si>
  <si>
    <t>LED-Anzeige</t>
  </si>
  <si>
    <t>Nachrüstsatz für Heizkörper Q-AG. Visuelle Anzeige vom Betriebszustand der Heizung</t>
  </si>
  <si>
    <t>Leiter für KA</t>
  </si>
  <si>
    <t>Seitlich montiert mit vergrößerter oberer Trittstufe für Behälter mit einem Durchmesser von 1400 mm und 1600 mm</t>
  </si>
  <si>
    <t>LT-B-elh 400</t>
  </si>
  <si>
    <t>Ausführung LT Mobil, DIN 6623-2</t>
  </si>
  <si>
    <t>LT-B-elh 600</t>
  </si>
  <si>
    <t xml:space="preserve">LT-B-elh 995 </t>
  </si>
  <si>
    <t>LT-elh 1000</t>
  </si>
  <si>
    <t>LT-elh 10000</t>
  </si>
  <si>
    <t>LT-elh 1500</t>
  </si>
  <si>
    <t>LT-elh 2000-100</t>
  </si>
  <si>
    <t>LT-elh 2000-125</t>
  </si>
  <si>
    <t>LT-elh 3000-100</t>
  </si>
  <si>
    <t>LT-elh 3000-125</t>
  </si>
  <si>
    <t>LT-elh 3500</t>
  </si>
  <si>
    <t>LT-elh 400</t>
  </si>
  <si>
    <t xml:space="preserve">LT-elh 5000-125 </t>
  </si>
  <si>
    <t>LT-elh 5000-140</t>
  </si>
  <si>
    <t>LT-elh 600</t>
  </si>
  <si>
    <t>LT-elh 7500</t>
  </si>
  <si>
    <t xml:space="preserve">LT-elh 995 </t>
  </si>
  <si>
    <t>LT-se 10000-140</t>
  </si>
  <si>
    <t>LT-se 10000-160</t>
  </si>
  <si>
    <t>EN 12285-2</t>
  </si>
  <si>
    <t>LT-se 13000</t>
  </si>
  <si>
    <t>LT-se 1500</t>
  </si>
  <si>
    <t>LT-se 16000</t>
  </si>
  <si>
    <t>LT-se 2000</t>
  </si>
  <si>
    <t xml:space="preserve">LT-se 3000-100 </t>
  </si>
  <si>
    <t>LT-se 3000-125</t>
  </si>
  <si>
    <t>LT-se 3500</t>
  </si>
  <si>
    <t>LT-se 5000-125</t>
  </si>
  <si>
    <t>LT-se 5000-140</t>
  </si>
  <si>
    <t>LT-se 5000-160</t>
  </si>
  <si>
    <t>LT-se 7500-140</t>
  </si>
  <si>
    <t>LT-se 7500-160</t>
  </si>
  <si>
    <t xml:space="preserve">MOBILUS </t>
  </si>
  <si>
    <t>Komplettes Kraftstoffabsaug- und Betankungsgerät inkl. Wechselbehälter 100 l; Pumpenleistung 10 l/min</t>
  </si>
  <si>
    <t>MOBILUS-COMPACT</t>
  </si>
  <si>
    <t>Druckluftmembranpumpe für das sichere Umpumpen von Kraftstoffen montiert auf einem Tragrahmen</t>
  </si>
  <si>
    <t>MOBILUS-COMPACT-E</t>
  </si>
  <si>
    <t xml:space="preserve">Selbstansaugende Flügelzellenpumpe für Diesel und Benzin mit ex-geschütztem Wechselstrommotor 230 V, 10 m Anschlusskabel mit Schuko-Stecker zur Verwendung außerhalb der Ex-Zonen für das sichere Umpumpen von Kraftstoffen montiert auf einem Tragrahmen, </t>
  </si>
  <si>
    <t>MS-TP-elh 1300</t>
  </si>
  <si>
    <t>Z-38.12-41, lackiert RAL 7035</t>
  </si>
  <si>
    <t>Z-38.12-41, verzinkt</t>
  </si>
  <si>
    <t>Ausführung MS mobil, Z-38.12-41</t>
  </si>
  <si>
    <t>Ausführung MS mobil, Z-38.12-41, lackiert RAL 7035</t>
  </si>
  <si>
    <t>MS-TP-elh 2000</t>
  </si>
  <si>
    <t>MS-TP-elh 2400</t>
  </si>
  <si>
    <t xml:space="preserve">MS-TP-elh 900 </t>
  </si>
  <si>
    <t xml:space="preserve">MS-T-se 1300 </t>
  </si>
  <si>
    <t>Ausführung MS mobil, Z-38.12-41, verzinkt</t>
  </si>
  <si>
    <t>Z-38.12-41</t>
  </si>
  <si>
    <t>MS-T-se 2000</t>
  </si>
  <si>
    <t xml:space="preserve">MS-T-se 2400 </t>
  </si>
  <si>
    <t>MS-T-se 900</t>
  </si>
  <si>
    <t>MS-TVH-se 1300</t>
  </si>
  <si>
    <t>MS-TVH-se 2000</t>
  </si>
  <si>
    <t>MS-TVH-se 2400</t>
  </si>
  <si>
    <t>MT-2K-se 2000</t>
  </si>
  <si>
    <t>MT-2K-se 2400</t>
  </si>
  <si>
    <t>MT-3K-se 2400</t>
  </si>
  <si>
    <t>MT-elh 1300</t>
  </si>
  <si>
    <t>Ausführung MT-ELH Mobil. Z-38.12-41, verzinkt</t>
  </si>
  <si>
    <t>Ausführung MT-ELH Mobil. Z-38.12-41, lackiert</t>
  </si>
  <si>
    <t>MT-elh 2000</t>
  </si>
  <si>
    <t>MT-elh 2400</t>
  </si>
  <si>
    <t>MT-elh 900</t>
  </si>
  <si>
    <t>MT-se 1300</t>
  </si>
  <si>
    <t>Ausführung MT-SE Mobil. Z-38.12-41, verzinkt</t>
  </si>
  <si>
    <t>Ausführung MT-SE Mobil. Z-38.12-41, lackiert</t>
  </si>
  <si>
    <t>MT-se 2000</t>
  </si>
  <si>
    <t>MT-se 2400</t>
  </si>
  <si>
    <t>MT-se 900</t>
  </si>
  <si>
    <t>MT-Ü-se 1300</t>
  </si>
  <si>
    <t>MT-Ü-se 2000</t>
  </si>
  <si>
    <t>MT-Ü-se 2400</t>
  </si>
  <si>
    <t>MT-Ü-se 900</t>
  </si>
  <si>
    <t>MT-VH-elh 1300</t>
  </si>
  <si>
    <t>Ausführung MT-VH-ELH Mobil. Z-38.12-41, verzinkt</t>
  </si>
  <si>
    <t>Ausführung MT-VH-ELH Mobil. Z-38.12-41, lackiert</t>
  </si>
  <si>
    <t>MT-VH-elh 2000</t>
  </si>
  <si>
    <t>MT-VH-elh 2400</t>
  </si>
  <si>
    <t>MT-VH-se 1300</t>
  </si>
  <si>
    <t>Ausführung MT-VH-SE Mobil. Z-38.12-41, verzinkt</t>
  </si>
  <si>
    <t>Ausführung MT-VH-SE Mobil. Z-38.12-41, lackiert</t>
  </si>
  <si>
    <t>MT-VH-se 2000</t>
  </si>
  <si>
    <t>MT-VH-se 2400</t>
  </si>
  <si>
    <t>NATO-Anschlusskabel</t>
  </si>
  <si>
    <t>Zum sicheren Verstauen von einem Schlauch aus Schlauchleitungssatz Art.-Nr. 74705 und des Heizölentlüfters Art.-Nr. 74709</t>
  </si>
  <si>
    <t>Kunststoffprotektoren als Modularsystem, montiert um den Behälterkorpus</t>
  </si>
  <si>
    <t xml:space="preserve">Pumpenkonsole für R50 </t>
  </si>
  <si>
    <t>Zur Montage einer Förderpumpe direkt auf der Spritzschutzwand des KAP; Verbindung zwischen Pumpe und Lagerbehälter bauseits</t>
  </si>
  <si>
    <t>Pumpenkonsole für R60/R80 ECO-Box</t>
  </si>
  <si>
    <t>Zur Montage einer R60/80 ECO-Box direkt auf der Spritzschutzwand; Verbindung zwischen Pumpe und Lagerbehälter bauseits</t>
  </si>
  <si>
    <t xml:space="preserve">PZ300 </t>
  </si>
  <si>
    <t>Mechanisches, nicht eichfähiges Rollenzählwerk zur Montage an einer Pumpe, Durchflussmenge: Min. 20 l/min, Max. 120 l/min, max. Viskosität 500 cSt.</t>
  </si>
  <si>
    <t xml:space="preserve">PZ300-ex </t>
  </si>
  <si>
    <t>Mechanisches, nicht eichfähiges, ex-geschütztes Rollenzählwerk zur Montage an einer Pumpe</t>
  </si>
  <si>
    <t xml:space="preserve">QUADRO-AG 1000 </t>
  </si>
  <si>
    <t>D/BAM/13080/31A // Z-38.12-230</t>
  </si>
  <si>
    <t xml:space="preserve">QUADRO-AG 2000 </t>
  </si>
  <si>
    <t>D/BAM/14552/31A // Z-38.12-223, ohne Stapelecken</t>
  </si>
  <si>
    <t>D/BAM/14552/31A // Z-38.12-223</t>
  </si>
  <si>
    <t xml:space="preserve">QUADRO-AG 3000 </t>
  </si>
  <si>
    <t>QUADRO-BLUE 1000-12/24</t>
  </si>
  <si>
    <t xml:space="preserve">Komplettpaket ausgestattet mit Dieselausrüstung: Grenzwertgeber, Pumpe 12/24 V, 6 m Anschlusskabel mit Batterieklemmen, 6 m Schlauchgarnitur mit Winkeldrehgelenk, Automatik-Zapfventil und Zählwerk PZ300 
Harnstoffausrüstung (AUS 32): Pumpe 24 V³, 6 m Anschlusskabel mit Batterieklemmen, 6 m Schlauchgarnitur und manuellem Zapfventil </t>
  </si>
  <si>
    <t>QUADRO-BLUE 1000-230</t>
  </si>
  <si>
    <t>Komplettpaket ausgestattet mit Dieselausrüstung: Grenzwertgeber, Pumpe 230 V, 6 m Anschlusskabel mit Schuko-Stecker, 6 m Schlauchgarnitur mit Winkeldrehgelenk, Automatik-Zapfventil und Zählwerk PZ300 
Harnstoffausrüstung (AUS 32): Pumpe 230 V, 2 m Anschlusskabel mit Schuko-Stecker, 6 m Schlauchgarnitur und manuellem Zapfventil</t>
  </si>
  <si>
    <t xml:space="preserve">QUADRO-BLUE 450-12/24 </t>
  </si>
  <si>
    <t xml:space="preserve">Komplettpaket ausgestattet mit Dieselausrüstung: Pumpe 12/24 V, 6 m Anschlusskabel mit Batterieklemmen, 6 m Schlauchgarnitur mit Winkeldrehgelenk, Automatik-Zapfventil und Zählwerk PZ300 
Harnstoffausrüstung (AUS 32): Pumpe 24 V³, 6 m Anschlusskabel mit Batterieklemmen, 6 m Schlauchgarnitur und manuellem Zapfventil </t>
  </si>
  <si>
    <t>QUADRO-BLUE 450-230</t>
  </si>
  <si>
    <t>Komplettpaket ausgestattet mit Dieselausrüstung: Pumpe 230 V, 6 m Anschlusskabel mit Schuko-Stecker, 6 m Schlauchgarnitur mit Winkeldrehgelenk, Automatik-Zapfventil und Zählwerk PZ300 
Harnstoffausrüstung (AUS 32): Pumpe 230 V, 2 m Anschlusskabel mit Schuko-Stecker, 6 m Schlauchgarnitur und manuellem Zapfventil</t>
  </si>
  <si>
    <t xml:space="preserve">QUADRO-BLUE 770-12/24 </t>
  </si>
  <si>
    <t>QUADRO-BLUE 770-230</t>
  </si>
  <si>
    <t xml:space="preserve">QUADRO-C-E 1000 </t>
  </si>
  <si>
    <t>D/BAM/15051/31A</t>
  </si>
  <si>
    <t>QUADRO-D 1000</t>
  </si>
  <si>
    <t>D/BAM/15450/31A // Z-38.12-230</t>
  </si>
  <si>
    <t>QUADRO-D 1000-12/24</t>
  </si>
  <si>
    <t>QUADRO-D 1000-230</t>
  </si>
  <si>
    <t>QUADRO-D 770</t>
  </si>
  <si>
    <t xml:space="preserve">QUADRO-D 770-12/24 </t>
  </si>
  <si>
    <t>QUADRO-D 770-230</t>
  </si>
  <si>
    <t>QUADRO-DV 330</t>
  </si>
  <si>
    <t>D/BAM 15600/1A2W // Z-38.12-230</t>
  </si>
  <si>
    <t xml:space="preserve">QUADRO-DV 330-12/24 </t>
  </si>
  <si>
    <t>QUADRO-DV 330-12ex</t>
  </si>
  <si>
    <t>QUADRO-DV 330-230</t>
  </si>
  <si>
    <t>QUADRO-DV 330-230ex</t>
  </si>
  <si>
    <t>QUADRO-DV 330-TPex</t>
  </si>
  <si>
    <t xml:space="preserve">Komplettpaket ausgestattet mit Handpumpe, 4 m elektrisch leitfähiger Schlauchgarnitur mit Winkeldrehgelenk, Automatik-Zapfventil (NW 16) und flammendurschlagsichere Armaturen </t>
  </si>
  <si>
    <t>QUADRO-DV 450</t>
  </si>
  <si>
    <t>QUADRO-DV 450-12/24</t>
  </si>
  <si>
    <t>QUADRO-DV 450-230</t>
  </si>
  <si>
    <t>D/BAM/15466/31A oder D/BAM/15450/31A // Z-38.12-230</t>
  </si>
  <si>
    <t>QUADRO-OEL 1000</t>
  </si>
  <si>
    <t>QUADRO-OEL 330</t>
  </si>
  <si>
    <t>QUADRO-OEL 450</t>
  </si>
  <si>
    <t>QUADRO-OEL 770</t>
  </si>
  <si>
    <t>QUADRO-PLUS 1000</t>
  </si>
  <si>
    <t>D/BAM 15450/31A // Z-38.12-230</t>
  </si>
  <si>
    <t>QUADRO-PLUS 330</t>
  </si>
  <si>
    <t>QUADRO-PLUS 450</t>
  </si>
  <si>
    <t>QUADRO-PLUS 770</t>
  </si>
  <si>
    <t>QUADRO-TA 700</t>
  </si>
  <si>
    <t>D/BAM 11336/31A // Z-38.12-199</t>
  </si>
  <si>
    <t>R120 230</t>
  </si>
  <si>
    <t>Förderleistung: nominal 100 l/min., effektiv 90  l/min.; Spannung AC 230 V; Schlauch DN 25, 4 m</t>
  </si>
  <si>
    <t>R200 230</t>
  </si>
  <si>
    <t>Förderleistung: nominal 200 l/min., effektiv 180  l/min.; Spannung AC 230 V; Schlauch DN 32, 4 m für QUADRO-D 1000</t>
  </si>
  <si>
    <t>R50 12</t>
  </si>
  <si>
    <t>Förderleistung: nominal 50 l/min., effektiv 30 l/min.; Spannung DC 12 V; Schlauch DN 19, 4 m</t>
  </si>
  <si>
    <t xml:space="preserve">R50 12/24 </t>
  </si>
  <si>
    <t>Förderleistung: nominal 35/70 l/min., effektiv 30/50 l/min.; Spannung DC 12/24 V; Schlauch DN 19, 4 m,  kann sowohl mit 12 V als auch 24 V Gleichstrom betrieben werden</t>
  </si>
  <si>
    <t xml:space="preserve">R50 230 </t>
  </si>
  <si>
    <t>Förderleistung: nominal 56 l/min., effektiv 52  l/min.; Spannung AC 230 V; Schlauch DN 19, 4 m</t>
  </si>
  <si>
    <t>R50 230ex</t>
  </si>
  <si>
    <t>Förderleistung Nominal 50 l/min., Effektiv 45 l/min., Spannung AC 230 V; Schlauch DN 19, 4 m</t>
  </si>
  <si>
    <t>R50 24</t>
  </si>
  <si>
    <t>Förderleistung: nominal 50 l/min., effektiv 30  l/min.; Spannung DC 12 V; Schlauch DN 19, 4 m</t>
  </si>
  <si>
    <t>R60 ECO-Box</t>
  </si>
  <si>
    <t>Förderleistung der Pumpe max. 55 l/min., Tankautomat / Tankdatenerfassung für max. 2.000 Nutzer mit internem Speicher für bis zu 10.000 Tankvorgänge; Benutzeridentifikation über Transpondertechnik und USB-Schnittstelle zum Datenabruf; Menüführung in Deutsch, Englisch, Französisch und Spanisch (weitere Sprachen sind möglich); alle Komponenten untergebracht in einem stabilen Stahlblechgehäuse (Schutzart IP54)</t>
  </si>
  <si>
    <t xml:space="preserve">R75 12 </t>
  </si>
  <si>
    <t>Förderleistung: nominal 85 l/min., effektiv 66  l/min.; Spannung DC 12 V; Schlauch DN 25, 4 m</t>
  </si>
  <si>
    <t>R75 24</t>
  </si>
  <si>
    <t>Förderleistung: nominal 85 l/min., effektiv 66  l/min.; Spannung DC 24 V; Schlauch DN 25, 4 m</t>
  </si>
  <si>
    <t xml:space="preserve">R80 230 </t>
  </si>
  <si>
    <t>Förderleistung: nominal 70 l/min., effektiv 66  l/min.; Spannung AC 230 V; Schlauch DN 25, 4 m</t>
  </si>
  <si>
    <t>R80 ECO-Box</t>
  </si>
  <si>
    <t>Wie R60 Eco Box, jedoch Förderleistung der Pumpe max. 75 l/min., Schlauch DN 25, 4 m</t>
  </si>
  <si>
    <t xml:space="preserve">R80 ECO-Säule </t>
  </si>
  <si>
    <t>Wie R80 ECO Box, jedoch als Zapfsäule</t>
  </si>
  <si>
    <t xml:space="preserve">Revisionsdom DOM I </t>
  </si>
  <si>
    <t>Revisionsdom für Behälter für elh-Flüssigkeiten, 500 mm Durchmesser, glatter Domdeckel, der mit dem Domflansch verschraubt ist</t>
  </si>
  <si>
    <t xml:space="preserve">Revisionsdom DOM II </t>
  </si>
  <si>
    <t>Revisionsdom für GS / GD / LT 995, 400 mm Durchmesser, gewölbter Klappdeckel, der mit 4 Augenschrauben fixiert wird</t>
  </si>
  <si>
    <t>Revisionsdom DOM III</t>
  </si>
  <si>
    <t>Revisionsdom für Behälter für se-Flüssigkeiten, 500 mm Durchmesser, glatter Domdeckel, der mit dem Domflansch verschraubt ist</t>
  </si>
  <si>
    <t>Saugleitung &amp; Rücklauf</t>
  </si>
  <si>
    <t>Spezieller Domdeckel mit zusätzlicher Saugleitung mit Absperrkugelhahn ½" AG und zusätzlichem Rücklaufanschluss ½" AG</t>
  </si>
  <si>
    <t xml:space="preserve">Saugsonde </t>
  </si>
  <si>
    <t>Flexibel 5,4 mm mit Steckhülle, 0,7 m lang</t>
  </si>
  <si>
    <t>Flexibel 5,4 mm mit Steckhülle, 1,2 m lang</t>
  </si>
  <si>
    <t xml:space="preserve">Schauglas </t>
  </si>
  <si>
    <t>Schauglas zur Kontrolle des Medienstromes</t>
  </si>
  <si>
    <t xml:space="preserve">Schlauchgarnitur für Benzin </t>
  </si>
  <si>
    <t>Schlauchleitungssatz DN 8</t>
  </si>
  <si>
    <t>Bestehend aus 2 Schläuchen je 9 m, NW 8x2, metallgewebeummantelt, mit Kupplung an dem einem und Stecknippel am anderen Ende, NW 9, tropffrei (Firg 38, Anschluss ⅜“), inkl. Staubschutzkappen</t>
  </si>
  <si>
    <t xml:space="preserve">Schlauchpaket DN 13 </t>
  </si>
  <si>
    <t xml:space="preserve">Bestehend aus 5 m „Gelbring“ Hochdruck-Schlauch DN 13x4,5, einerseits mit Kupplungsmuffe andererseits mit Kupplungsstecker (½", NW 12,5, tropffrei) </t>
  </si>
  <si>
    <t>Schlauchpaket DN 13 „Wunschlänge“</t>
  </si>
  <si>
    <t xml:space="preserve">Schlauchpaket DN 8 </t>
  </si>
  <si>
    <t xml:space="preserve">Bestehend aus 5 m Schlauch DN 8x4, metallgewebeummantelt, einerseits mit Kupplungsmuffe andererseits mit Kupplungsstecker (½", NW 7,4, kompatibel mit Rectus 26) </t>
  </si>
  <si>
    <t>Schlauchpaket DN 8 „Wunschlänge“</t>
  </si>
  <si>
    <t>Schlauchtrommel</t>
  </si>
  <si>
    <t>Schlauchtrommel (Zur Montage auf der Konsole, Art. Nr. 97982)</t>
  </si>
  <si>
    <t>Schlauchtrommel mit 15 m Schlauch DN 25, Federrückzug und Auslauffenster; inkl. Befestigungsmaterial und Verbindungsschlauch zur Pumpe</t>
  </si>
  <si>
    <t>Schlauchtrommel mit 10 m Schlauch DN 25, Federrückzug und Auslauffenster; inkl. Befestigungsmaterial und Verbindungsschlauch zur Pumpe</t>
  </si>
  <si>
    <t>Schlauchtrommel mit 14 m Schlauch DN 19, Federrückzug und Auslauffenster; inkl. Befestigungsmaterial und Verbindungsschlauch zur Pumpe</t>
  </si>
  <si>
    <t>Schlauchtrommel mit 10 m Schlauch DN 19, Federrückzug und Auslauffenster; inkl. Befestigungsmaterial und Verbindungsschlauch zur Pumpe</t>
  </si>
  <si>
    <t>Schlauchtrommel QUADRO-OEL</t>
  </si>
  <si>
    <t>Schlauchtrommel aus Stahl mit 8 m Schlauch, Schutzabdeckung und Auslauffenster und automatischem Federrückzug. Betriebsfertig waagerecht im Behälter montiert</t>
  </si>
  <si>
    <t xml:space="preserve">Schmutzfänger </t>
  </si>
  <si>
    <t>Schmutzfänger zum Schutz der Pumpe und der Armaturen vor Fremdkörpern</t>
  </si>
  <si>
    <t>Schnittstelle Messsonde HDA-ECO</t>
  </si>
  <si>
    <t>Bestandteil der Füllstandsmessung für HDA-ECO</t>
  </si>
  <si>
    <t>Für HDA ECO. Zur Pumpenabschaltung bei Dieselmangel</t>
  </si>
  <si>
    <t xml:space="preserve">SE-Ü-40 </t>
  </si>
  <si>
    <t>Messumformer Schutzart IP 40, mit einer einfachen Halterung. Ein-/Ausgang für Signal an externe Steuerung</t>
  </si>
  <si>
    <t xml:space="preserve">SE-ÜI-64 </t>
  </si>
  <si>
    <t>Inhaltsanzeige in Prozent und Höhe in Zentimeter mit integrierter Überfüllsicherung, Schaltschrank Schutzart IP 64 mit Messumformer zur bauseitigen Wandmontage, Füllstandsensor mit Schwimmer im Behälter montiert</t>
  </si>
  <si>
    <t xml:space="preserve">Sicherheitspaket </t>
  </si>
  <si>
    <t xml:space="preserve">SmartBox® 3 </t>
  </si>
  <si>
    <t>Elektronischer Füllstandsfernanzeiger bestehend aus einer hydrostatischen Mess-Sonde (Messbereich 250 mbar, Messgenauigkeit 1 %; zur Montage am Behälter) und einem digitalen Anzeigegerät; Anzeige wahlweise in Liter oder Prozent; mit optisch/akustischer Warneinrichtung; 6 m Verbindungskabel (Max. Entfernung zwischen dem Behälter und dem digitalen Anzeigegerät: 200 m); Versorgungsspannung 230 Volt, 50 Hz, Schutzart IP 30</t>
  </si>
  <si>
    <t xml:space="preserve">SmartBox® Mini </t>
  </si>
  <si>
    <t>Elektronischer Füllstandsfernanzeiger bestehend aus einem mechanischen Füllstandsanzeiger (Messgenauigkeit +/- 2 %, zur Montage am Behälter) und einem digitalen Anzeigegerät; Anzeige wahlweise in Liter oder Prozent bzw. Füllhöhe in Zentimeter; 10 m Verbindungskabel (Max. Entfernung zwischen dem Behälter und dem digitalen Anzeigegerät: 50 m); Energieversorgung 3 Batterien Typ AA. Schutzart IP 30</t>
  </si>
  <si>
    <t>Trichterförmiger Spritzschutz am Füllrohrverschluss der Füllleitung verhindert den Übertritt von Flüssigkeit über die Spritzschutzwand bei Abriss des Füllschlauchs beim Füllvorgang.</t>
  </si>
  <si>
    <t xml:space="preserve">Spritzschutzwand KAP-ECO </t>
  </si>
  <si>
    <t>Zur Begrenzung des Wirkbereichs bei Aufstellung unter Dach; inkl. aller Montageteile und Fixierung für einen Zapfschlauch</t>
  </si>
  <si>
    <t>Spritzschutzwand KAP-GIRO</t>
  </si>
  <si>
    <t>Starthilfeleitung</t>
  </si>
  <si>
    <t>Adapter NATO Spezialstecker auf Batterieklemmen, mit 1,5 m Kabel H07RN-F 2x35 mm2</t>
  </si>
  <si>
    <t>Storz-Kupplung</t>
  </si>
  <si>
    <t>D-Storz-Festkupplung G 1". Zum schnellen Verbinden, Lösen oder Anschließen von Schläuchen mit großen Durchmessern, drehbares Stutzen</t>
  </si>
  <si>
    <t>Stromanschluss (AC) EX</t>
  </si>
  <si>
    <t>Wechselstromstecker zur Verwendung innerhalb der Ex-Zone 1 und 2</t>
  </si>
  <si>
    <t>Wechselstromkupplung zur Verwendung innerhalb der Ex-Zone 1 und 2</t>
  </si>
  <si>
    <t>Stromanschluss (DC) EX</t>
  </si>
  <si>
    <t>Gleichstromstecker zur Verwendung innerhalb der Ex-Zone 1 und 2</t>
  </si>
  <si>
    <t>Gleichstromkupplung zur Verwendung innerhalb der Ex-Zone 1 und 2</t>
  </si>
  <si>
    <t>Tandem-Dieselpumpen-Paket AC KC-S/995</t>
  </si>
  <si>
    <t>Handpumpe in Reihe verbaut mit einer Dieselpumpe mit Wechselstrommotor 230 V, 6 m Anschlusskabel mit Schuko-Stecker, 4 m Schlauchgarnitur mit Winkeldrehgelenk, Automatik-Zapfventil und mechanischem Zählwerk</t>
  </si>
  <si>
    <t>Tandem-Dieselpumpen-Paket AC QUADRO-DV/-D</t>
  </si>
  <si>
    <t>Handpumpe parallel verbaut mit einer Dieselpumpe mit Wechselstrommotor 230 V, 6 m Anschlusskabel mit Schuko-Stecker, 4 m Schlauchgarnitur mit Winkeldrehgelenk, Automatik-Zapfventil</t>
  </si>
  <si>
    <t>Tandem-Dieselpumpen-Paket AC/DC QUADRO-DV/-D</t>
  </si>
  <si>
    <t>Parallel verbaute Dieselpumpen mit Wechselstrommotor 230 V und Gleichstrommotor 12/24 V, 6 m Anschlusskabel mit Schuko-Stecker bzw. Batterieklemmen, 4 m Schlauchgarnitur mit Winkeldrehgelenk, Automatik-Zapfventil</t>
  </si>
  <si>
    <t>Tandem-Dieselpumpen-Paket DC KC-S/995</t>
  </si>
  <si>
    <t>Handpumpe in Reihe verbaut mit einer Dieselpumpe mit Gleichstrommotor 12/24 V, 6 m Anschlusskabel mit Batterieklemmen, 4 m Schlauchgarnitur mit Winkeldrehgelenk, Automatik-Zapfventil und mechanischem Zählwerk</t>
  </si>
  <si>
    <t>Tandem-Dieselpumpen-Paket DC QUADRO-DV/-D</t>
  </si>
  <si>
    <t>Handpumpe parallel verbaut mit einer Dieselpumpe mit Gleichstrommotor 12/24 V, 6 m Anschlusskabel mit Batterieklemmen, 4 m Schlauchgarnitur mit Winkeldrehgelenk, Automatik-Zapfventil</t>
  </si>
  <si>
    <t>Tankwagenkupplung</t>
  </si>
  <si>
    <t>TW-Kupplung G 2" (VK/MK) nach EN 14420-6, mit Kette in Messing zur sicheren und schnellen Befüllung durch einen Tankwagen.</t>
  </si>
  <si>
    <t>TDE-DC</t>
  </si>
  <si>
    <t>Die Tankdatenerfassung kann sowohl mit 12 V als auch 24 V Gleichstrom betrieben und mit entsprechenden Förderpumpen bis maximal 30 A kombiniert werden. Sie besteht aus: 
Tankautomat / Tankdatenerfassung für max. 2.000 Nutzer mit internem Speicher für bis zu 10.000 Tankvorgänge; Benutzeridentifikation über Transpondertechnik und USB-Schnittstelle zum Datenabruf; Menüführung in Deutsch, Englisch, Französisch und Spanisch (weitere Sprachen sind möglich); alle Komponenten untergebracht in einem stabilen Stahlblechgehäuse (Schutzart IP54)</t>
  </si>
  <si>
    <t xml:space="preserve">Thermometer </t>
  </si>
  <si>
    <t xml:space="preserve">Analoges Thermometer mit Zeiger, Anzeige von  -20 °C bis +60 °C </t>
  </si>
  <si>
    <t xml:space="preserve">TP 3 </t>
  </si>
  <si>
    <t>Hochwertige robuste Ausführung für die energieunabhängige Abgabe von geringeren Kraftstoffmengen, Förderleistung 0,35 h/min., Schlauch DN 19, 4 m</t>
  </si>
  <si>
    <t>TP 3 KA</t>
  </si>
  <si>
    <t xml:space="preserve">Tragegestell </t>
  </si>
  <si>
    <t>Traggestell für 2 Druckluftflaschen 6 l, 300 bar (Flaschen gehören nicht zum Lieferumfang) mit T-Stück für Parallelbetrieb</t>
  </si>
  <si>
    <t xml:space="preserve">Trailer-1 </t>
  </si>
  <si>
    <t>1-Achser</t>
  </si>
  <si>
    <t xml:space="preserve">Trailer-2 </t>
  </si>
  <si>
    <t>2-Achser</t>
  </si>
  <si>
    <t>Transpondertag</t>
  </si>
  <si>
    <t>Für HDA ECO. Zur berührungslosen Teilnehmeridentifikation</t>
  </si>
  <si>
    <t xml:space="preserve">Tankwagenstecker für Wandmontage; zur Verhinderung von Behälterüberfüllung bei Befüllung aus einem Tankwagen mit festangeschlossener Leitung. </t>
  </si>
  <si>
    <t>Überfüllsicherung SE-Ü-IP54</t>
  </si>
  <si>
    <t>Unterverteilung Schutzart IP 54 mit Messumformer, in einem kleinen Gehäuse im Behälter montiert. Komplett verkabelt</t>
  </si>
  <si>
    <t>Verankerungselement</t>
  </si>
  <si>
    <t>Grundeinheit für den ersten Behälter, verzinkt</t>
  </si>
  <si>
    <t>Erweiterung für jeden weiteren Behälter, verzinkt</t>
  </si>
  <si>
    <t xml:space="preserve">Verkabelung Bausatz </t>
  </si>
  <si>
    <t>Zur Verkabelung zwischen einer Pumpe 230 V (s. „Elektropumpen“ auf S. 18) und der Zapfventilhalterung mit integriertem Ein-Aus-Schalter. Besteht aus einem Kleingehäuse IP65 (100 x 160 x 100 mm), Leistungsschütz 230 V, einer Feinsicherung und diversen Montageteilen, inkl. Montage durch Elektrofachkraft</t>
  </si>
  <si>
    <t xml:space="preserve">Verlängerung der  Füllleitung </t>
  </si>
  <si>
    <t>VZ10/12</t>
  </si>
  <si>
    <t>Förderleistung 10 l/min., Max. Viskosität 600 cSt, Spannung DC 12 V, Schlauch DN 19</t>
  </si>
  <si>
    <t xml:space="preserve">VZ14/230 </t>
  </si>
  <si>
    <t>Förderleistung 14 l/min., Max. Viskosität 2.000 cSt, Spannung AC 230 V, Schlauch DN 19</t>
  </si>
  <si>
    <t xml:space="preserve">VZ25/230 </t>
  </si>
  <si>
    <t>Förderleistung 25 l/min., Max. Viskosität 1.200 cSt, Spannung AC 230 V, Förderhöhen bis 4 m, Schlauch DN 19</t>
  </si>
  <si>
    <t xml:space="preserve">VZ30/400 </t>
  </si>
  <si>
    <t>Förderleistung 25 l/min., Max. Viskosität 1.200 cSt, Spannung AC 400 V, Offshore-Ausführung, Schlauch DN 19</t>
  </si>
  <si>
    <t xml:space="preserve">VZ50/400 </t>
  </si>
  <si>
    <t>Förderleistung 25 l/min., Max. Viskosität 5.000 cSt, Spannung AC 400 V, Offshore-Ausführung, Schlauch DN 25</t>
  </si>
  <si>
    <t>Wasserabsorber bestehend aus Siebzylinder zur Aufnahme eines Absorberpads, Haltekette und Verschlussstopfen, 10 Wasserabsorberpads, PE-Beutel für die Entsorgung; Umweltschutzausrüstung bestehend aus 2 Ölbindemitteltüchern, PE-Beutel für die Entsorgung</t>
  </si>
  <si>
    <t>Wechselbehälter</t>
  </si>
  <si>
    <t>Zusätzlicher Wechselbehälter 100 l</t>
  </si>
  <si>
    <t xml:space="preserve">Werkzeugkiste A </t>
  </si>
  <si>
    <t>Abschließbare Aluminiumkiste auf V-Zuggabel verschraubt</t>
  </si>
  <si>
    <t xml:space="preserve">Werkzeugkiste B </t>
  </si>
  <si>
    <t>Abschließbare rechteckige Aluminiumkiste (L x B x H: 1000 x 520 x 520 mm)</t>
  </si>
  <si>
    <t>Werkzeugkiste-Blue</t>
  </si>
  <si>
    <t xml:space="preserve">Abschließbare rechteckige Aluminiumkiste (L x B x H: 1200 x 680 x 520 mm), geeignet für Harnstoff Behälter (AUS 32) </t>
  </si>
  <si>
    <t>Zapfschlauch DN 19</t>
  </si>
  <si>
    <t>Einbindung 1" IG/AG, 4 m</t>
  </si>
  <si>
    <t>Einbindung 1" IG/AG, 6 m</t>
  </si>
  <si>
    <t>Einbindung 1" IG/AG, 8 m</t>
  </si>
  <si>
    <t>Einbindung 1" IG/AG, 10 m</t>
  </si>
  <si>
    <t>Zapfschlauch DN 19 Bio-Diesel</t>
  </si>
  <si>
    <t xml:space="preserve">Einbindung G 1" IG/AG, 4 m </t>
  </si>
  <si>
    <t>Zapfschlauch DN 25</t>
  </si>
  <si>
    <t>Zapfschlauch mit ZVA</t>
  </si>
  <si>
    <t xml:space="preserve">Elektrisch leitfähiger Zapfschlauch DN 19 x 4, 4 m lang, an einem Ende mit Überwurfmutter zum Anschluss an die Pumpe, das andere Ende mit montiertem Automatik-Zapfventil (NW 16) </t>
  </si>
  <si>
    <t>Zapfventilhalter mit absperrbarem Rücklauf für Tropfmengen</t>
  </si>
  <si>
    <t xml:space="preserve">Zapfventilhalterung mit Ein-Aus-Schalter </t>
  </si>
  <si>
    <t>Zugeinrichtung</t>
  </si>
  <si>
    <t>Höhenverstellbare Zugeinrichtung bis 2000 kg zulässiges Gesamtgewicht</t>
  </si>
  <si>
    <t>Zurrgurte</t>
  </si>
  <si>
    <t>2 Stück Zurrgurt, 2-teilig, 4 m lang, Langhebel-Druckratsche, Bandbreite 35 mm; max. zulässige Zugkraft 2000 daN</t>
  </si>
  <si>
    <t>Zusatzlackierung QUADRO</t>
  </si>
  <si>
    <t>Zusätzliche Lackierung des äußeren Korpus eines verzinkten QUADROs, mit Ausnahme des verzinkten Deckels. RAL-Farbton nach Kundenwunsch</t>
  </si>
  <si>
    <t>Zusatzmuffe</t>
  </si>
  <si>
    <t>Max. 6 Stück pro Container, bis max. 3", zum Einbau zusätzlicher Armaturen</t>
  </si>
  <si>
    <t>Zum Einbau einer Überfüllsicherung in einen Lager- oder Sammelbehälter der Baureihen AS /GD /GS / LT</t>
  </si>
  <si>
    <t xml:space="preserve">Zusatzmuffe 2" II </t>
  </si>
  <si>
    <t>Mit Füllleitung zur Befüllung über eine zusätzliche fest angeschlossene Leitung zum Einbau in einen Lager- oder Sammelbehälter der Baureihen AS /GD /GS / LT</t>
  </si>
  <si>
    <t xml:space="preserve">ZVA 19 </t>
  </si>
  <si>
    <t>Automatik-Zapfventil (NW 25) mit Axial-Drehgelenk, Durchfluss 60 l/min.</t>
  </si>
  <si>
    <t xml:space="preserve">ZVA 19 Slimline </t>
  </si>
  <si>
    <t>Automatik-Zapfventil (NW 19) mit Axial-Drehgelenk, Durchfluss 75 l/min.</t>
  </si>
  <si>
    <t xml:space="preserve">ZVA 25 </t>
  </si>
  <si>
    <t>Automatik-Zapfventil (NW 25) mit Axial-Drehgelenk, Durchfluss 120 l/min.</t>
  </si>
  <si>
    <t xml:space="preserve">ZVA 25 Slimline </t>
  </si>
  <si>
    <t>Automatik-Zapfventil (NW 25) mit Axial-Drehgelenk, Durchfluss 140 l/min.</t>
  </si>
  <si>
    <t xml:space="preserve">ZVA 32 Slimline </t>
  </si>
  <si>
    <t>Automatik-Zapfventil (NW 32) mit Axial-Drehgelenk, Durchfluss 200 l/min.</t>
  </si>
  <si>
    <t xml:space="preserve"> 
[€/Stk.]</t>
  </si>
  <si>
    <t>[€/Stk.]</t>
  </si>
  <si>
    <t>Technische Änderungen und Irrtümer, Sortimentsänderungen, Liefermöglichkeiten bleiben ausdrücklich vorbehalten. Haftung für Fehler sowie fehlerhafte Angaben wird ausgeschlossen</t>
  </si>
  <si>
    <t>MT-se 900 MOBIL verz.</t>
  </si>
  <si>
    <t>MT-se 900 MOBIL lack.</t>
  </si>
  <si>
    <t>MT-se 2000 MOBIL lack.</t>
  </si>
  <si>
    <t>MT-se 2400 MOBIL lack.</t>
  </si>
  <si>
    <t>MT-se 1300 MOBIL lack.</t>
  </si>
  <si>
    <t>MT-se 1300 MOBIL verz.</t>
  </si>
  <si>
    <t>MT-elh 900 MOBIL verz.</t>
  </si>
  <si>
    <t>MT-elh 900 MOBIL lack.</t>
  </si>
  <si>
    <t>MT-elh 1300 MOBIL verz.</t>
  </si>
  <si>
    <t>MT-elh 1300 MOBIL lack.</t>
  </si>
  <si>
    <t>MT-elh 2000 MOBIL lack.</t>
  </si>
  <si>
    <t>MT-elh 2400 MOBIL lack.</t>
  </si>
  <si>
    <t>MS-TP-elh 900 MOBIL verz.</t>
  </si>
  <si>
    <t>MS-TP-elh 900 MOBIL lack.</t>
  </si>
  <si>
    <t>MS-TP-elh 1300 MOBIL verz.</t>
  </si>
  <si>
    <t>MS-TP-elh 1300 MOBIL lack.</t>
  </si>
  <si>
    <t>MS-TP-elh 2000 MOBIL lack.</t>
  </si>
  <si>
    <t>MS-TP-elh 2400 MOBIL lack.</t>
  </si>
  <si>
    <t>MS-T-se 1300 MOBIL verz.</t>
  </si>
  <si>
    <t>MS-T-se 1300 MOBIL lack.</t>
  </si>
  <si>
    <t>MS-T-se 2000 MOBIL lack.</t>
  </si>
  <si>
    <t>MS-T-se 2400 MOBIL lack.</t>
  </si>
  <si>
    <t>MS-T-se 900 MOBIL lack.</t>
  </si>
  <si>
    <t>MS-T-se 900 MOBIL verz.</t>
  </si>
  <si>
    <t>Zählwerk MOBILUS</t>
  </si>
  <si>
    <t>Fest eingebuater, nicht eichfähiger und zentral auf dem Bedienelement des MOBILUS positionierter Ringkolbenzähler.</t>
  </si>
  <si>
    <t>Gehäuse aus Kunststoff und Auslaufrohr NW 16 aus Edelstahl mit automatischer Abschaltung des Tankvorgangs bei vollem Tank. Anschluss 1“ IG mit Drehgelenk und Anschlusstülle für Schlauch DN 19. Durchflussmenge bis zu 40 l/min</t>
  </si>
  <si>
    <t>Feuerverzinkte Stahlkonsole zur sicheren Montage einer Schlauchtrommel auf einer Kraftstofftankanlage KA Benzin</t>
  </si>
  <si>
    <t>bestehend aus Flammensperre für Füllrohr und Deflagrationssicherung für die Lüftungsleitung</t>
  </si>
  <si>
    <t>Flammendurschlagsicherung Quadro D und -DV</t>
  </si>
  <si>
    <t>Tandem-Benzinpumpen-Paket AC TP QUADRO-DV/-D</t>
  </si>
  <si>
    <t>Tandem-Benzinpumpen-Paket DC TP QUADRO-DV/-D</t>
  </si>
  <si>
    <t>Handpumpe parallel verbaut mit einer Benzinpumpe mit Wechselstrommotor 230 V ExSchutz (ATEX), 10 m Anschlusskabel mit Schuko-Stecker, 4 m Schlauchgarnitur mit Winkeldrehgelenk, Automatik-Zapfventil (NW16)</t>
  </si>
  <si>
    <t>Handpumpe parallel verbaut mit einer Benzinpumpe mit Gleichstrommotor 12 V ExSchutz (ATEX), 10 m Anschlusskabel mit Batterieklemmen, 4 m Schlauchgarnitur mit Winkeldrehgelenk, Automatik-Zapfventil (NW16)</t>
  </si>
  <si>
    <t>Tandem-Benzinpumpen-Paket AC DC QUADRO-DV/-D</t>
  </si>
  <si>
    <t>Benzinpumpen parallel verbaut:                        Wechselstrommotor 230 V ExSchutz (ATEX), 10 m Anschlusskabel mit Schuko-Stecker           Gleichstrommotor 12 V ExSchutz (ATEX), 10 m Anschlusskabel mit Batterieklemmen, 4 m Schlauchgarnitur mit Winkeldrehgelenk, Automatik-Zapfventil (NW16)</t>
  </si>
  <si>
    <t>ASS Armatur G3"</t>
  </si>
  <si>
    <t>Überfüllsicherung IP 40 SE-Ü-40 mit Abschaltung für Pumpe</t>
  </si>
  <si>
    <t>Messumformer NB 220 QSF und Niveaustandsgeber Fafnir A3-250 Typ 76 A inkl. Abschaltung einer Pumpe</t>
  </si>
  <si>
    <t>R50 12ex</t>
  </si>
  <si>
    <t>Förderleistung Nominal 50 l/min., Effektiv 40 l/min., Spannung AC 230 V; Schlauch DN 19, 4 m</t>
  </si>
  <si>
    <t>TANKAUTOMAT HDA ECO KIT  230V</t>
  </si>
  <si>
    <t>ASS Armatur G2" (Außenaufstellung)</t>
  </si>
  <si>
    <t>ASS Armatur G3" (Außenaufstellung)</t>
  </si>
  <si>
    <t>R30 12/24 BLUE</t>
  </si>
  <si>
    <t>R30 230 BLUE</t>
  </si>
  <si>
    <t>Mehrpreis pro Meter Zapf- bzw. Saugschlauch; Lieferbar in den Längen
2,5 – 10 m; bitte Länge bei Bestellung angeben!</t>
  </si>
  <si>
    <t>Schlauch in Sonderlänge</t>
  </si>
  <si>
    <t>MT-VH-se 2400 MOBIL</t>
  </si>
  <si>
    <t>MT-VH-se 2000 MOBIL</t>
  </si>
  <si>
    <t>MT-VH-se 1300 MOBIL</t>
  </si>
  <si>
    <t>MT-VH-elh 2400 MOBIL</t>
  </si>
  <si>
    <t>MT-VH-elh 2000 MOBIL</t>
  </si>
  <si>
    <t>MT-VH-elh 1300 MOBIL</t>
  </si>
  <si>
    <t xml:space="preserve">Feuerverzinkte Stahlkonsole zur sicheren Montage einer Schlauchtrommel </t>
  </si>
  <si>
    <t>Konsole</t>
  </si>
  <si>
    <t>GD-TP-elh 600 MOBIL</t>
  </si>
  <si>
    <t>Mit LCD-Display zur Anzeige des aktuellen
Volumenstroms und der abgegebenen Menge;
Zapfschlauch 4 m mit Automatik-Zapfventil aus
Edelstahl; Saugschlauch 2 m mit CDS-Kupplung zum
Ankuppeln an IBC zur Selbstbefüllung; Kugelhahn zum
Umschalten der Pumpe von Betankung auf Selbstbefüllung;
Absaugfunktion zum Enttanken eines
Harnstofftanks mit Saugschlauch 3,5 m, D = 15 mm und
Edelstahlspitze</t>
  </si>
  <si>
    <t>MOBILUS-BLUE C 200</t>
  </si>
  <si>
    <t>Zapfschlauch 4 m mit Automatik-Zapfventil aus
Edelstahl; Befüllung über externe 230 V Pumpe;
Schuko-Steckdose zur Stromversorgung
der externen Pumpe; Schwimmerschalter
zum Abschalten der Stromversorgung
der externen Pumpe bei Erreichen des max.
Füllvolumens des MOBILUS Behälters</t>
  </si>
  <si>
    <t>MOBILUS-BLUE B 200</t>
  </si>
  <si>
    <t>Zapf- und Saugschlauch NW 19; 2,5 m lang, ohne Zapfventil</t>
  </si>
  <si>
    <t>Bausatz Aktivkohlefilter für die Entlüftung</t>
  </si>
  <si>
    <t>Aktivkohlefilter</t>
  </si>
  <si>
    <t>Zapfschlauch 4 m mit Automatik-Zapfventil aus
Edelstahl; Saugschlauch 2 m mit CDS-Kupplung zum
Ankuppeln an IBC zur Selbstbefüllung; Kugelhahn zum
Umschalten der Pumpe von Betankung auf Selbstbefüllung;
Schwimmerschalter zum Abschalten der Pumpe
beim Befüllvorgang</t>
  </si>
  <si>
    <t>MOBILUS-BLUE A 200</t>
  </si>
  <si>
    <t>GD-TP-elh 400 MOBIL</t>
  </si>
  <si>
    <t>ASS Armatur G2"
(Innenaufstellung)</t>
  </si>
  <si>
    <t>GS-TP-elh 995 MOBIL</t>
  </si>
  <si>
    <t>GS-TP-elh 600 MOBIL</t>
  </si>
  <si>
    <t>GS-T-elh 400 MOBIL</t>
  </si>
  <si>
    <t>GS-T-elh 250 MOBIL</t>
  </si>
  <si>
    <t>Für Tankautomat TAU 2, geeignet für MOBILUS Blue-A und -B; Informationen auf dem
Ausdruck: Datum, Produkt, Auftragsnummer, Fahrzeugkennung (max. 16 Zeichen),
SOLL-Menge, IST-Menge; Ausdruck auf Thermopapier</t>
  </si>
  <si>
    <t>Belegdrucker</t>
  </si>
  <si>
    <t xml:space="preserve">Gesamtangebotssumme </t>
  </si>
  <si>
    <t>Nottrennkupplung</t>
  </si>
  <si>
    <t>Trennt selbsttätig und dicht verschließend die Schlauchleitung und das
Zapfventil bei zu hoher mechanischen Beanspruchung. Nur in Verbindung mit Elaflex-ZVA (Mehrpreis).</t>
  </si>
  <si>
    <t>LAN</t>
  </si>
  <si>
    <t>LAN-Anschluss für HDA/HDM-ECO</t>
  </si>
  <si>
    <t>GPRS</t>
  </si>
  <si>
    <t>GPRS-Anschluss für HDA/HDM-ECO inkl. SIM-Karte</t>
  </si>
  <si>
    <t>WLAN</t>
  </si>
  <si>
    <t>WLAN-Anschluss für HDA/HDM-ECO</t>
  </si>
  <si>
    <t>RSF-Simulator</t>
  </si>
  <si>
    <t>Der Rietberg Smart Fuel Simulator bildet die Tankvorgänge an einem
Rietbergbehälter realitätsgetreu nach. Der Tanksimulator dient dazu, ein
transparentes, virtuelles Abbild der tatsächlichen Arbeitsabläufe zu
bekommen und ermöglicht, beliebig mit diesen Prozessen in der RSF App und
in der webbasierte Software experimentieren zu können.
Pfandverleih, begrenzt auf 30 Tage</t>
  </si>
  <si>
    <t>RSF-Einführungsworkshop</t>
  </si>
  <si>
    <t>Einführungsworkshop über Online-Meeting</t>
  </si>
  <si>
    <t xml:space="preserve">Stecker </t>
  </si>
  <si>
    <t>2-polig, 6 - 42 V, 30A, mit Verschraubung PG16</t>
  </si>
  <si>
    <t>Kupplungsdose</t>
  </si>
  <si>
    <t>LTE</t>
  </si>
  <si>
    <t>LTE-Anschluss für HDA/HDM-ECO inkl. SIM-Karte</t>
  </si>
  <si>
    <t>Kraftstoffkanister 20 l</t>
  </si>
  <si>
    <t>Einheitskanister, lackiert, olivgrün RAL 6003. Geschweißte Ausführung. Sicherer Verschluss. Mit Splintsicherung. TÜV-/UN-zugelassen. Für flüssige
Kraftstoffe geeignet. Inhalt 20 l; L x B x H 345 x 165 x 468 mm; Gewicht 4,3 kg</t>
  </si>
  <si>
    <t>Zur Ausbringung von Kraftstoff und Kraftstoffgemischen aus dem Kraftstoffkanister Stahl 20 Liter</t>
  </si>
  <si>
    <t>Zur Abdeckung der des gesamten CANISTRO. Mit Reißverschlüssen zur, damit die Bedienung weiterhin möglich ist.</t>
  </si>
  <si>
    <t>Für QUADRO-AG 1800/2000: 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</si>
  <si>
    <t>RSF-Nachrüstung</t>
  </si>
  <si>
    <t>Arbeitsaufwand ca. 1,5 h / Behälter</t>
  </si>
  <si>
    <t>Reisekosten nach Aufwand</t>
  </si>
  <si>
    <t>Absaugleitung DN19</t>
  </si>
  <si>
    <t>4m lange Absaugleitung zum Fördern von Diesel mit der Förderpumpe der mobilen Tankanlage aus einem externen Tank. Inkl. Schnellkupplungen und allen Montageteilen</t>
  </si>
  <si>
    <t>Persönliche Einweisung vor Ort</t>
  </si>
  <si>
    <t>Lizenz</t>
  </si>
  <si>
    <t>Monatliche Lizenzgebühr pro RSF-Einheit. Die Abrechnung erfolgt im
Abonnementverfahren und wird einmal pro Jahr/pro RSF-Einheit berechnet.
Das erste Jahr ist lizenzkostenfrei. Die Abrechnung erfolgt anteilig ab
Auslieferung im jeweiligen Kalenderquartal.</t>
  </si>
  <si>
    <t>Erdungspaket</t>
  </si>
  <si>
    <t>Erdungszange zur kontrollierten Erdung / ableiten statischer Aufladung von Behältern. Auch für die Anwendung in explosionsgefährdeten Bereichen geeignet. Inkl. 2,5 m Erdungskabel</t>
  </si>
  <si>
    <t>Für QUADRO-AG 2700/3000: 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</si>
  <si>
    <t>Quadro-D 1000 SCHWEIZ</t>
  </si>
  <si>
    <t>Schäkel</t>
  </si>
  <si>
    <t>4 Stück Stahl-Schäkel</t>
  </si>
  <si>
    <t>Stapelecke mit Kranöse</t>
  </si>
  <si>
    <t>4 Stück Stapelecken aus feuerverzinktem Stahl</t>
  </si>
  <si>
    <t>Fußkonstruktion</t>
  </si>
  <si>
    <t xml:space="preserve">Fußpalette aus feuerverzinktem Stahl </t>
  </si>
  <si>
    <t>RSF 12/24</t>
  </si>
  <si>
    <t>Blackbox als Steuereinheit mit allen erforderlichen Versorgungs- und Signalleitungen; 6 m Anschlusskabel mit Polzangen; Mechanischer Füllstandanzeiger mit Signalgeber; Rietberg-Smart-Fuel-App für Android und
iOS; Webbasierte Tankmanagementsoftware; Benutzerhandbuch;
Gesamtgewicht 1,8 kg; Gehäusematerial Kunststoff ABS mit Abmessung 220 x
80x 60 mm; Schutzart IP 67; Genauigkeit [l/Min] ± 1 %</t>
  </si>
  <si>
    <t>RSF 230</t>
  </si>
  <si>
    <t>Blackbox als Steuereinheit mit allen erforderlichen Versorgungs- und Signalleitungen; 6 m Anschlusskabel mit Schuko-Stecker; Mechanischer
Füllstandanzeiger mit Signalgeber; Rietberg-Smart-Fuel-App für Android und
iOS; Webbasierte Tankmanagementsoftware; Benutzerhandbuch;
Gesamtgewicht 1,8 kg; Gehäusematerial Kunststoff ABS mit Abmessung 220 x
80x 60 mm; Schutzart IP 67; Genauigkeit [l/Min] ± 1 %</t>
  </si>
  <si>
    <t>QUADRO-D 3000</t>
  </si>
  <si>
    <t>D/BAM/16125/31A // Z-38.12-223</t>
  </si>
  <si>
    <t>QUADRO-PLUS-BLUE 450-230</t>
  </si>
  <si>
    <t>Komplettpaket ausgestattet mit Pumpe 230 V, 2 m
Anschlusskabel und Schukostecker, 4 m
Schlauchgarnitur und man. Zapfventil</t>
  </si>
  <si>
    <t>QUADRO-PLUS-BLUE 450-12/24</t>
  </si>
  <si>
    <t>Komplettpaket ausgestattet mit Pumpe 24 V³, 2 m
Anschlusskabel und Batterieklemmen, 4 m
Schlauchgarnitur und man. Zapfventil</t>
  </si>
  <si>
    <t>QUADRO-PLUS-BLUE 1000-230</t>
  </si>
  <si>
    <t>QUADRO-PLUS-BLUE 1000-12/24</t>
  </si>
  <si>
    <t>QUADRO-PLUS-BLUE 330</t>
  </si>
  <si>
    <t>D/BAM/15600/1A2W // Z-38.12-230</t>
  </si>
  <si>
    <t>Heavy Duty
AdBlue®-Tank</t>
  </si>
  <si>
    <t>Extra robuste feuerverzinkte Verkleidung des 170-l-AdBlue®-Tank aus doppelt so starkem 3 mm Blech</t>
  </si>
  <si>
    <t>Schlauchaufroller</t>
  </si>
  <si>
    <t>DN 19: Schlauchaufroller, ex-geschützt, mit 10 m elektrisch leitfähigem Schlauch DN 19, Federrückzug und Auslauffenster; inkl. Befestigungsmaterial und Verbindungsschlauch zur Pumpe</t>
  </si>
  <si>
    <t>CANISTRO 220</t>
  </si>
  <si>
    <t xml:space="preserve">Für 11 Einheitskanister </t>
  </si>
  <si>
    <t>QUADRO-D 3000-12/24</t>
  </si>
  <si>
    <t>Bausatz Schlauch und 
Kabelhalter</t>
  </si>
  <si>
    <t>Einfache Halterung für den Zapfschlauch und das Zuleitungskabel der
Förderpumpe</t>
  </si>
  <si>
    <t>KAP-ECO Innenaufstellung</t>
  </si>
  <si>
    <t>2 Wannen mit Überfahrrampen,
Spritzschutzwand, ASS Armatur,
Doppelschlauchsystem für die Druckleitung,
Spritzschutz für die Füllleitung</t>
  </si>
  <si>
    <t>KAP-ECO Außenaufstellung</t>
  </si>
  <si>
    <t>2 Wannen mit Überfahrrampen, 2 
Klappdeckel, ASS Armatur,
Doppelschlauchsystem für die Druckleitung,
Durchführung für die Füllleitung</t>
  </si>
  <si>
    <t>KAP-GIRO Innenaufstellung</t>
  </si>
  <si>
    <t>4 Wannen mit Gitterosten, Auffahrrampen,
Spritzschutzwand, ASS Armatur,
Doppelschlauchsystem für die Druckleitung,
Spritzschutz für die Füllleitung</t>
  </si>
  <si>
    <t>KAP-GIRO Außenaufstellung</t>
  </si>
  <si>
    <t>4 Wannen mit Gitterosten, umlaufende
Auffahrrampen, 2 Klappdeckel, ASS Armatur,
Doppelschlauchsystem für die Druckleitung,
Durchführung für die Füllleitung</t>
  </si>
  <si>
    <t>QUADRO-D 3000-230</t>
  </si>
  <si>
    <t>QUADRO-BLUE 1800-12/24</t>
  </si>
  <si>
    <t>QUADRO-BLUE 1800-230</t>
  </si>
  <si>
    <t>QUADRO-BLUE 2700-12/24</t>
  </si>
  <si>
    <t>QUADRO-BLUE 2700-230</t>
  </si>
  <si>
    <t>QUADRO-AG 2700</t>
  </si>
  <si>
    <t>Mit integriertem AdBlue-Tank</t>
  </si>
  <si>
    <t>Bausatz
AdBlue®-Betankung innen</t>
  </si>
  <si>
    <t>Abgabeschlauch DN 19 mit Automatik-Zapfventil und  Halterung zur Montage an einer Spritzschutzwand</t>
  </si>
  <si>
    <t>Bausatz
AdBlue®-Betankung außen</t>
  </si>
  <si>
    <t>Abgabeschlauch DN 19 mit Automatik-Zapfventil und  Halterung zur Montage im Klappdeckel</t>
  </si>
  <si>
    <t>QUADRO-AG 1800</t>
  </si>
  <si>
    <t>Bauweise mit Dom und Flammendurchschlagsicherungen</t>
  </si>
  <si>
    <t>QUADRO-D 2000-12/24</t>
  </si>
  <si>
    <t>QUADRO-D 2000-230</t>
  </si>
  <si>
    <t>Transportkiste S</t>
  </si>
  <si>
    <t>stapelbare Transportkiste aus Alulegierung mit stabilem Boden-, Rand- und Deckelprofil, Ecksicken. Umlaufende Sicken für zusätzliche Formstabilität. Deckel mit Edelstahl-Scharnierband und zwei Haltegurten. Umlaufend eingeschäumte Deckeldichtung. Ein Federfallgriff je Stirnseite. Stapelecken aus Alu-Guss. Zwei Klappverschlüsse an der Vorderseite, Sicherung durch Plomben, Vorhängeschloss oder Schlosseinbau.
Innenmaße: 550 x 550 x 580 mm
Außenmaße: ca. 600 x 600 x 610 mm</t>
  </si>
  <si>
    <t>Transportkiste M</t>
  </si>
  <si>
    <t>wie Transportkiste S, jedoch 
Innenmaße: 750 x 550 x 580 mm
Außenmaße: ca. 800 x 600 x 610 mm</t>
  </si>
  <si>
    <t>CANISTRO 100</t>
  </si>
  <si>
    <t xml:space="preserve">Für 5 Einheitskanister </t>
  </si>
  <si>
    <t>Batterie-Box</t>
  </si>
  <si>
    <t>Batterie-Box aus feuerverzinktem Stahl, zum Anhängen einer Batterie an einen QUADRO-D. Nicht zur Verwendung beim Transport auf öffentlichen Straßen.</t>
  </si>
  <si>
    <t>Heizkörper Q-PLUS-BLUE</t>
  </si>
  <si>
    <t>Für QUADRO-PLUS-BLUE 770/1000: Einschraubheizkörper mit feststehendem Rohrheizelement aus Edelstahl; Steuerkopf aus lackiertem Aluminium mit automatischem Temperaturregler (voreingestellt auf 5 Grad); Anschlusskabel 0,5 m lang; Spannung 230 V / 50 Hz, Leistung 500 W</t>
  </si>
  <si>
    <t>QUADRO-D 2000</t>
  </si>
  <si>
    <t>QUADRO-PLUS-BLUE 450</t>
  </si>
  <si>
    <t>QUADRO-PLUS-BLUE 1000</t>
  </si>
  <si>
    <t>QUADRO-PLUS-BLUE 330-12/24</t>
  </si>
  <si>
    <t>QUADRO-PLUS-BLUE 330-230</t>
  </si>
  <si>
    <t>QUADRO-PLUS-BLUE 770-230</t>
  </si>
  <si>
    <t>QUADRO-PLUS-BLUE 770-12/24</t>
  </si>
  <si>
    <t>QUADRO-PLUS-BLUE 770</t>
  </si>
  <si>
    <t>Für QUADRO-PLUS-BLUE 330: Einschraubheizkörper mit feststehendem Rohrheizelement aus Edelstahl; Steuerkopf aus lackiertem Aluminium mit automatischem Temperaturregler (voreingestellt auf 5 Grad); Anschlusskabel 0,5 m lang; Spannung 230 V / 50 Hz, Leistung 500 W</t>
  </si>
  <si>
    <t>Für QUADRO-PLUS-BLUE 450: Einschraubheizkörper mit feststehendem Rohrheizelement aus Edelstahl; Steuerkopf aus lackiertem Aluminium mit automatischem Temperaturregler (voreingestellt auf 5 Grad); Anschlusskabel 0,5 m lang; Spannung 230 V / 50 Hz, Leistung 500 W</t>
  </si>
  <si>
    <t>SIMPLY-BLUE 400-12/24</t>
  </si>
  <si>
    <t>Komplettpaket ausgestattet mit Pumpe 24 V³, 2 m Anschlusskabel und Batterieklemmen, 4 m Schlauchgarnitur und man. Zapfventil</t>
  </si>
  <si>
    <t>SIMPLY-BLUE 400-230</t>
  </si>
  <si>
    <t>Bausatz Ladestrom für Trailer</t>
  </si>
  <si>
    <t>Zur Ladung der Versorgungsbatterie im QUADRO durch die Lichtmaschine/Stromversorgung des Zugfahrzeugs.</t>
  </si>
  <si>
    <t>Stapelecke/Schutzecke mit Kranöse</t>
  </si>
  <si>
    <t>4 Stück Stapelecken mit aufrechten Schutzecken aus feuerverzinktem Stahl. Nur in Verbindung mit Fußkonstruktion  (Art.-Nr. 506853)</t>
  </si>
  <si>
    <t>Klappdeckel</t>
  </si>
  <si>
    <t xml:space="preserve">inkl. Montageteile </t>
  </si>
  <si>
    <t>Der Rietberg Smart Fuel Simulator bildet die Tankvorgänge an einem Rietbergbehälter realitätsgetreu nach. Der Tanksimulator dient dazu, ein transparentes, virtuelles Abbild der tatsächlichen Arbeitsabläufe zu bekommen und ermöglicht, beliebig mit diesen Prozessen in der RSF App und in der webbasierte Software experimentieren zu können. Pfandverleih, begrenzt auf 30 Tage</t>
  </si>
  <si>
    <t xml:space="preserve">Plattformwagen </t>
  </si>
  <si>
    <t>Bausatz Storz-Kupplungen</t>
  </si>
  <si>
    <t>Bausatz Storz-Kupplkungen für MOBILUS-COMPACT</t>
  </si>
  <si>
    <r>
      <rPr>
        <b/>
        <sz val="8"/>
        <rFont val="Arial"/>
        <family val="2"/>
      </rPr>
      <t>je weiterer Meter</t>
    </r>
    <r>
      <rPr>
        <sz val="8"/>
        <rFont val="Arial"/>
        <family val="2"/>
      </rPr>
      <t xml:space="preserve">, bestehend aus „Gelbring“ Hochdruck-Schlauch DN 13x4,5, einerseits mit Kupplungsmuffe andererseits mit  Kupplungsstecker (½", NW 12,5, tropffrei) </t>
    </r>
  </si>
  <si>
    <r>
      <rPr>
        <b/>
        <sz val="8"/>
        <rFont val="Arial"/>
        <family val="2"/>
      </rPr>
      <t>Je weiterer Meter</t>
    </r>
    <r>
      <rPr>
        <sz val="8"/>
        <rFont val="Arial"/>
        <family val="2"/>
      </rPr>
      <t xml:space="preserve">, bestehend aus Schlauch DN 8x4, metallgewebeummantelt, einerseits mit Kupplungsmuffe andererseits mit Kupplungsstecker (½", NW 7,4, kompatibel mit Rectus 26) </t>
    </r>
  </si>
  <si>
    <r>
      <rPr>
        <b/>
        <sz val="8"/>
        <rFont val="Arial"/>
        <family val="2"/>
      </rPr>
      <t>DN 25, je weitere Meter:</t>
    </r>
    <r>
      <rPr>
        <sz val="8"/>
        <rFont val="Arial"/>
        <family val="2"/>
      </rPr>
      <t xml:space="preserve"> Elektrisch leitfähige Schlauchgarnitur für Benzin mit Einbindung 1" IG (der erste Meter beinhaltet die Verschraubungen); Schlauchlänge nach Kundenwunsch, Jeder weitere Meter</t>
    </r>
  </si>
  <si>
    <r>
      <t xml:space="preserve">Zapfventilhalterung mit integriertem Ein-Aus-Schalter für die Förderpumpe. Die Verkabelung erfolgt bauseits. Zapfventilhalterung nur passend für Automatik-Zapfventil NW 19 Slimline (Art. 34435), </t>
    </r>
    <r>
      <rPr>
        <b/>
        <sz val="8"/>
        <rFont val="Arial"/>
        <family val="2"/>
      </rPr>
      <t>exkl.</t>
    </r>
    <r>
      <rPr>
        <sz val="8"/>
        <rFont val="Arial"/>
        <family val="2"/>
      </rPr>
      <t xml:space="preserve"> Automatik-Zapfventil NW 19 Slimline</t>
    </r>
  </si>
  <si>
    <r>
      <rPr>
        <b/>
        <sz val="8"/>
        <rFont val="Arial"/>
        <family val="2"/>
      </rPr>
      <t>DN 19, je weitere Meter:</t>
    </r>
    <r>
      <rPr>
        <sz val="8"/>
        <rFont val="Arial"/>
        <family val="2"/>
      </rPr>
      <t xml:space="preserve"> Elektrisch leitfähige Schlauchgarnitur für Benzin mit Einbindung 1" IG (der erste Meter beinhaltet die Verschraubungen); Schlauchlänge nach Kundenwunsch, Jeder weitere Meter</t>
    </r>
  </si>
  <si>
    <t>KA-FLD 995</t>
  </si>
  <si>
    <t>KA-FLD 600</t>
  </si>
  <si>
    <t>KA-FLD 400</t>
  </si>
  <si>
    <r>
      <rPr>
        <b/>
        <sz val="8"/>
        <rFont val="Arial"/>
        <family val="2"/>
      </rPr>
      <t>Für LT-elh:</t>
    </r>
    <r>
      <rPr>
        <sz val="8"/>
        <rFont val="Arial"/>
        <family val="2"/>
      </rPr>
      <t xml:space="preserve"> Flügeltürschrank inklusive Adapterring und Montagematerial zur Montage. Abmessung (L x B x H): 650 x 650 x 800 mm</t>
    </r>
  </si>
  <si>
    <r>
      <rPr>
        <b/>
        <sz val="8"/>
        <rFont val="Arial"/>
        <family val="2"/>
      </rPr>
      <t xml:space="preserve">Leistung 2000 W: </t>
    </r>
    <r>
      <rPr>
        <sz val="8"/>
        <rFont val="Arial"/>
        <family val="2"/>
      </rPr>
      <t>Heizung für Öle, automatische Temperaturregelung und Überhitzungsschutz, Spannung 230 V/50 Hz, Oberflächenleistung &lt; 0,4 W/cm2K</t>
    </r>
  </si>
  <si>
    <r>
      <rPr>
        <b/>
        <sz val="8"/>
        <rFont val="Arial"/>
        <family val="2"/>
      </rPr>
      <t xml:space="preserve">Leistung 1000 W: </t>
    </r>
    <r>
      <rPr>
        <sz val="8"/>
        <rFont val="Arial"/>
        <family val="2"/>
      </rPr>
      <t>Heizung für Öle, automatische Temperaturregelung und Überhitzungsschutz, Spannung 230 V/50 Hz, Oberflächenleistung &lt; 0,4 W/cm2K</t>
    </r>
  </si>
  <si>
    <t>LT-B-elh 995 MOBIL</t>
  </si>
  <si>
    <t>LT-B-elh 600 MOBIL</t>
  </si>
  <si>
    <t>LT-B-elh 400 MOBIL</t>
  </si>
  <si>
    <t>LT-elh 995 MOBIL</t>
  </si>
  <si>
    <t>LT-elh 600 MOBIL</t>
  </si>
  <si>
    <t>LT-elh 400 MOBIL</t>
  </si>
  <si>
    <r>
      <rPr>
        <b/>
        <sz val="8"/>
        <rFont val="Arial"/>
        <family val="2"/>
      </rPr>
      <t xml:space="preserve">10 m Kabel </t>
    </r>
    <r>
      <rPr>
        <sz val="8"/>
        <rFont val="Arial"/>
        <family val="2"/>
      </rPr>
      <t>H07RN-F 2x6 mm</t>
    </r>
    <r>
      <rPr>
        <vertAlign val="superscript"/>
        <sz val="8"/>
        <rFont val="Arial"/>
        <family val="2"/>
      </rPr>
      <t>2</t>
    </r>
    <r>
      <rPr>
        <sz val="8"/>
        <rFont val="Arial"/>
        <family val="2"/>
      </rPr>
      <t>; 2-poliger NATO Spezialstecker nach VDA 72593A, Spannung 12 – 24 V, Nennleistung 300 A, kurzzeitig 1.000 A, Metallgehäuse mit Hartgummi-Kabelschutz, Abzweigdose und Verkabelung</t>
    </r>
  </si>
  <si>
    <r>
      <rPr>
        <b/>
        <sz val="8"/>
        <rFont val="Arial"/>
        <family val="2"/>
      </rPr>
      <t xml:space="preserve">5 m Kabel </t>
    </r>
    <r>
      <rPr>
        <sz val="8"/>
        <rFont val="Arial"/>
        <family val="2"/>
      </rPr>
      <t>H07RN-F 2x6 mm</t>
    </r>
    <r>
      <rPr>
        <vertAlign val="superscript"/>
        <sz val="8"/>
        <rFont val="Arial"/>
        <family val="2"/>
      </rPr>
      <t>2</t>
    </r>
    <r>
      <rPr>
        <b/>
        <sz val="8"/>
        <rFont val="Arial"/>
        <family val="2"/>
      </rPr>
      <t>;</t>
    </r>
    <r>
      <rPr>
        <sz val="8"/>
        <rFont val="Arial"/>
        <family val="2"/>
      </rPr>
      <t xml:space="preserve"> 2-poliger NATO Spezialstecker nach VDA 72593A, Spannung 12 – 24 V, Nennleistung 300 A, kurzzeitig 1.000 A, Metallgehäuse mit Hartgummi-Kabelschutz, Abzweigdose und Verkabelung</t>
    </r>
  </si>
  <si>
    <r>
      <rPr>
        <b/>
        <sz val="8"/>
        <rFont val="Arial"/>
        <family val="2"/>
      </rPr>
      <t xml:space="preserve">Für QUADRO-AG 3000: </t>
    </r>
    <r>
      <rPr>
        <sz val="8"/>
        <rFont val="Arial"/>
        <family val="2"/>
      </rPr>
      <t>Verstellbares Heberschutzventil 0,15 – 0,5 bar, Anschluss 1"; max. Durchfluss 9.000 l/h; Verhindert das selbstständige Auslaufen des Behälters; voreingestellt auf 0,15 bar für max. Aufstellhöhe 1,5 m über Bodenniveau; abweichend bis zu max. 5 m Aufstellhöhe über Bodenniveau möglich</t>
    </r>
  </si>
  <si>
    <r>
      <rPr>
        <b/>
        <sz val="8"/>
        <rFont val="Arial"/>
        <family val="2"/>
      </rPr>
      <t xml:space="preserve">Für QUADRO-AG 2000: </t>
    </r>
    <r>
      <rPr>
        <sz val="8"/>
        <rFont val="Arial"/>
        <family val="2"/>
      </rPr>
      <t>Verstellbares Heberschutzventil 0,15 – 0,5 bar, Anschluss ½"; max. Durchfluss 2.200 l/h; Verhindert das selbstständige Auslaufen des Behälters; voreingestellt auf 0,15 bar für max. Aufstellhöhe 1,5 m über Bodenniveau; abweichend bis zu max. 5 m Aufstellhöhe über Bodenniveau möglich</t>
    </r>
  </si>
  <si>
    <r>
      <rPr>
        <b/>
        <sz val="8"/>
        <rFont val="Arial"/>
        <family val="2"/>
      </rPr>
      <t>Für MT-elh:</t>
    </r>
    <r>
      <rPr>
        <sz val="8"/>
        <rFont val="Arial"/>
        <family val="2"/>
      </rPr>
      <t xml:space="preserve"> Flügeltürschrank inklusive Adapterring und Montagematerial zur Montage. Abmessung (L x B x H): 650 x 650 x 800 mm</t>
    </r>
  </si>
  <si>
    <r>
      <rPr>
        <b/>
        <sz val="8"/>
        <rFont val="Arial"/>
        <family val="2"/>
      </rPr>
      <t>Für MT-se:</t>
    </r>
    <r>
      <rPr>
        <sz val="8"/>
        <rFont val="Arial"/>
        <family val="2"/>
      </rPr>
      <t xml:space="preserve"> Flügeltürschrank inklusive Adapterring und Montagematerial zur Montage. Abmessung (L x B x H): 650 x 650 x 800 mm </t>
    </r>
  </si>
  <si>
    <r>
      <rPr>
        <b/>
        <sz val="8"/>
        <rFont val="Arial"/>
        <family val="2"/>
      </rPr>
      <t xml:space="preserve">Für QUADRO-DV/-D 1000: </t>
    </r>
    <r>
      <rPr>
        <sz val="8"/>
        <rFont val="Arial"/>
        <family val="2"/>
      </rPr>
      <t>5-Punkt-Sicherheitsverriegelung mit aufbohrsicherem Schließzylinder durch gehärtete Stahlstifte und Aufhebelschutz durch verstärkt gesicherten Deckel</t>
    </r>
  </si>
  <si>
    <r>
      <rPr>
        <b/>
        <sz val="8"/>
        <rFont val="Arial"/>
        <family val="2"/>
      </rPr>
      <t>Für QUADRO-DV/-D 330 -770:</t>
    </r>
    <r>
      <rPr>
        <sz val="8"/>
        <rFont val="Arial"/>
        <family val="2"/>
      </rPr>
      <t xml:space="preserve"> 5-Punkt-Sicherheitsverriegelung mit aufbohrsicherem Schließzylinder durch gehärtete Stahlstifte und Aufhebelschutz durch verstärkt gesicherten Deckel</t>
    </r>
  </si>
  <si>
    <r>
      <rPr>
        <b/>
        <sz val="8"/>
        <rFont val="Arial"/>
        <family val="2"/>
      </rPr>
      <t xml:space="preserve">Diesel DN 20 x 10 m: </t>
    </r>
    <r>
      <rPr>
        <sz val="8"/>
        <rFont val="Arial"/>
        <family val="2"/>
      </rPr>
      <t>Schlauchtrommel aus Stahl mit Schutzabdeckung und Auslauffenster; automatischer Federrückzug; betriebsfertig waagerecht montiert im Stauraum</t>
    </r>
  </si>
  <si>
    <r>
      <rPr>
        <b/>
        <sz val="8"/>
        <rFont val="Arial"/>
        <family val="2"/>
      </rPr>
      <t>Diesel DN 20 x 14 m:</t>
    </r>
    <r>
      <rPr>
        <sz val="8"/>
        <rFont val="Arial"/>
        <family val="2"/>
      </rPr>
      <t xml:space="preserve"> Schlauchtrommel aus Stahl mit Schutzabdeckung und Auslauffenster; automatischer Federrückzug; betriebsfertig waagerecht montiert im Stauraum</t>
    </r>
  </si>
  <si>
    <r>
      <rPr>
        <b/>
        <sz val="8"/>
        <rFont val="Arial"/>
        <family val="2"/>
      </rPr>
      <t>Diesel DN 25 x 8 m:</t>
    </r>
    <r>
      <rPr>
        <sz val="8"/>
        <rFont val="Arial"/>
        <family val="2"/>
      </rPr>
      <t xml:space="preserve"> Schlauchtrommel aus Stahl mit Schutzabdeckung und Auslauffenster; automatischer Federrückzug; betriebsfertig waagerecht montiert im Stauraum</t>
    </r>
  </si>
  <si>
    <r>
      <rPr>
        <b/>
        <sz val="8"/>
        <rFont val="Arial"/>
        <family val="2"/>
      </rPr>
      <t>Diesel DN 25 x 10 m:</t>
    </r>
    <r>
      <rPr>
        <sz val="8"/>
        <rFont val="Arial"/>
        <family val="2"/>
      </rPr>
      <t xml:space="preserve"> Schlauchtrommel aus Stahl mit Schutzabdeckung und Auslauffenster; automatischer Federrückzug; betriebsfertig waagerecht montiert im Stauraum</t>
    </r>
  </si>
  <si>
    <r>
      <rPr>
        <b/>
        <sz val="8"/>
        <rFont val="Arial"/>
        <family val="2"/>
      </rPr>
      <t>Diesel DN 20 x 8 m:</t>
    </r>
    <r>
      <rPr>
        <sz val="8"/>
        <rFont val="Arial"/>
        <family val="2"/>
      </rPr>
      <t xml:space="preserve"> Schlauchtrommel aus Stahl mit Schutzabdeckung und Auslauffenster; automatischer Federrückzug; betriebsfertig waagerecht montiert im Stauraum</t>
    </r>
  </si>
  <si>
    <r>
      <rPr>
        <b/>
        <sz val="8"/>
        <rFont val="Arial"/>
        <family val="2"/>
      </rPr>
      <t xml:space="preserve">Für QUADRO-AG 1000: </t>
    </r>
    <r>
      <rPr>
        <sz val="8"/>
        <rFont val="Arial"/>
        <family val="2"/>
      </rPr>
      <t>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r>
  </si>
  <si>
    <r>
      <rPr>
        <b/>
        <sz val="8"/>
        <rFont val="Arial"/>
        <family val="2"/>
      </rPr>
      <t>Halterung für Batterie:</t>
    </r>
    <r>
      <rPr>
        <sz val="8"/>
        <rFont val="Arial"/>
        <family val="2"/>
      </rPr>
      <t xml:space="preserve"> Komplett aus Stahl gefertigt, verzinkt, zur sicheren Fixierung der Batterien in einem QUADRO-C; maximale Batterieabmessung L x B x H = 350 x 180 x 236 mm</t>
    </r>
  </si>
  <si>
    <r>
      <rPr>
        <b/>
        <sz val="8"/>
        <rFont val="Arial"/>
        <family val="2"/>
      </rPr>
      <t xml:space="preserve">Leistung 500 W: </t>
    </r>
    <r>
      <rPr>
        <sz val="8"/>
        <rFont val="Arial"/>
        <family val="2"/>
      </rPr>
      <t>Heizung für Öle, automatische Temperaturregelung und Überhitzungsschutz, Spannung 230 V/50 Hz, Oberflächenleistung &lt; 0,4 W/cm2K</t>
    </r>
  </si>
  <si>
    <r>
      <rPr>
        <b/>
        <sz val="8"/>
        <rFont val="Arial"/>
        <family val="2"/>
      </rPr>
      <t>1. Meter</t>
    </r>
    <r>
      <rPr>
        <sz val="8"/>
        <rFont val="Arial"/>
        <family val="2"/>
      </rPr>
      <t xml:space="preserve">, bestehend aus „Gelbring“ Hochdruck-Schlauch DN 13x4,5, einerseits mit Kupplungsmuffe andererseits mit  Kupplungsstecker (½", NW 12,5, tropffrei) </t>
    </r>
  </si>
  <si>
    <r>
      <rPr>
        <b/>
        <sz val="8"/>
        <rFont val="Arial"/>
        <family val="2"/>
      </rPr>
      <t>1. Meter</t>
    </r>
    <r>
      <rPr>
        <sz val="8"/>
        <rFont val="Arial"/>
        <family val="2"/>
      </rPr>
      <t xml:space="preserve">, bestehend aus Schlauch DN 8x4, metallgewebeummantelt, einerseits mit Kupplungsmuffe andererseits mit Kupplungsstecker (½", NW 7,4, kompatibel mit Rectus 26) </t>
    </r>
  </si>
  <si>
    <r>
      <t xml:space="preserve">Komplette Außenlackierung (Aufbau: Anschleifen, 1 x Haftgrundierung, 1 x Decklack) des Behälters auf verzinkter Oberfläche; RAL-Farbton nach Wahl; </t>
    </r>
    <r>
      <rPr>
        <b/>
        <sz val="8"/>
        <rFont val="Arial"/>
        <family val="2"/>
      </rPr>
      <t>Korrosivitätskategorie C4</t>
    </r>
    <r>
      <rPr>
        <sz val="8"/>
        <rFont val="Arial"/>
        <family val="2"/>
      </rPr>
      <t>, Schutzdauer M</t>
    </r>
  </si>
  <si>
    <r>
      <rPr>
        <b/>
        <sz val="8"/>
        <rFont val="Arial"/>
        <family val="2"/>
      </rPr>
      <t xml:space="preserve">MT/MS: </t>
    </r>
    <r>
      <rPr>
        <sz val="8"/>
        <rFont val="Arial"/>
        <family val="2"/>
      </rPr>
      <t>Lackierung in RAL 7035 für Außenaufstellung (Korrosionsschutzklasse C3) oder in anderen RAL-Farbtönen</t>
    </r>
  </si>
  <si>
    <r>
      <t xml:space="preserve">Komplette Außenlackierung (Aufbau: Anschleifen, 1 x Haftgrundierung, 2 x Decklack) des Behälters auf verzinkter Oberfläche; RAL-Farbton nach Wahl; </t>
    </r>
    <r>
      <rPr>
        <b/>
        <sz val="8"/>
        <rFont val="Arial"/>
        <family val="2"/>
      </rPr>
      <t>Korrosivitätskategorie C5</t>
    </r>
    <r>
      <rPr>
        <sz val="8"/>
        <rFont val="Arial"/>
        <family val="2"/>
      </rPr>
      <t>, Schutzdauer M</t>
    </r>
  </si>
  <si>
    <r>
      <rPr>
        <b/>
        <sz val="8"/>
        <rFont val="Arial"/>
        <family val="2"/>
      </rPr>
      <t>Für LT &lt; 1000 l:</t>
    </r>
    <r>
      <rPr>
        <sz val="8"/>
        <rFont val="Arial"/>
        <family val="2"/>
      </rPr>
      <t xml:space="preserve"> Füllleitung mit Sicherheitsverschraubung 2 / 2½“, Saugleitung mit Anschluss 1“ Außengewinde</t>
    </r>
  </si>
  <si>
    <r>
      <rPr>
        <b/>
        <sz val="8"/>
        <rFont val="Arial"/>
        <family val="2"/>
      </rPr>
      <t>Für LT ≥ 1000 l:</t>
    </r>
    <r>
      <rPr>
        <sz val="8"/>
        <rFont val="Arial"/>
        <family val="2"/>
      </rPr>
      <t xml:space="preserve"> Füllleitung mit Anschluss 2" Innengewinde, Absaugleitung mit Sicherheitsverschraubung 2" / 2½"</t>
    </r>
  </si>
  <si>
    <r>
      <rPr>
        <b/>
        <sz val="8"/>
        <rFont val="Arial"/>
        <family val="2"/>
      </rPr>
      <t xml:space="preserve">Für LT ≥ 1000 l: </t>
    </r>
    <r>
      <rPr>
        <sz val="8"/>
        <rFont val="Arial"/>
        <family val="2"/>
      </rPr>
      <t>Füllleitung mit Sicherheitsverschraubung 2" / 2½", Saugleitung mit Anschluss 1" Außengewinde</t>
    </r>
  </si>
  <si>
    <r>
      <rPr>
        <b/>
        <sz val="8"/>
        <rFont val="Arial"/>
        <family val="2"/>
      </rPr>
      <t>DN 19:</t>
    </r>
    <r>
      <rPr>
        <sz val="8"/>
        <rFont val="Arial"/>
        <family val="2"/>
      </rPr>
      <t xml:space="preserve"> Schlauchtrommel, ex-geschützt, mit 10 m elektrisch leitfähigem Schlauch DN 19, Federrückzug und Auslauffenster; inkl. Befestigungsmaterial und Verbindungsschlauch zur Pumpe</t>
    </r>
  </si>
  <si>
    <t>AS-T-se 400 MOBIL</t>
  </si>
  <si>
    <r>
      <rPr>
        <b/>
        <sz val="8"/>
        <rFont val="Arial"/>
        <family val="2"/>
      </rPr>
      <t>KC 995, KC-S/-K:</t>
    </r>
    <r>
      <rPr>
        <sz val="8"/>
        <rFont val="Arial"/>
        <family val="2"/>
      </rPr>
      <t xml:space="preserve"> Zur Verhinderung von Behälterüberfüllung bei  Befüllung aus einem Tankwagen mit fest angekuppelter Leitung </t>
    </r>
  </si>
  <si>
    <r>
      <rPr>
        <b/>
        <sz val="8"/>
        <rFont val="Arial"/>
        <family val="2"/>
      </rPr>
      <t xml:space="preserve">QUADRO-AG: </t>
    </r>
    <r>
      <rPr>
        <sz val="8"/>
        <rFont val="Arial"/>
        <family val="2"/>
      </rPr>
      <t>Grenzwertgeber zur Verhinderung von Behälterüberfüllung bei Befüllung aus einem Tankwagen mit fest angekuppelter Leitung</t>
    </r>
  </si>
  <si>
    <r>
      <rPr>
        <b/>
        <sz val="8"/>
        <rFont val="Arial"/>
        <family val="2"/>
      </rPr>
      <t>Für Behälter &lt; 1000 l:</t>
    </r>
    <r>
      <rPr>
        <sz val="8"/>
        <rFont val="Arial"/>
        <family val="2"/>
      </rPr>
      <t xml:space="preserve"> Aus Stahl, pulverbeschichtet RAL 5003, Abmessung (L x B x H): 520 x 475 x 700 mm</t>
    </r>
  </si>
  <si>
    <r>
      <rPr>
        <b/>
        <sz val="8"/>
        <rFont val="Arial"/>
        <family val="2"/>
      </rPr>
      <t>Für MT-elh 900:</t>
    </r>
    <r>
      <rPr>
        <sz val="8"/>
        <rFont val="Arial"/>
        <family val="2"/>
      </rPr>
      <t xml:space="preserve"> Füllleitung mit abschließbarer Sicherheitsverschraubung 2" / 2 ½", Saugleitung mit Pumpenanschluss (SAE-Flansch) und Fußfilter, Grenzwertgeber, Entlüftungsstutzen mit Kappe, Gaspendelanschluss </t>
    </r>
  </si>
  <si>
    <r>
      <rPr>
        <b/>
        <sz val="8"/>
        <rFont val="Arial"/>
        <family val="2"/>
      </rPr>
      <t xml:space="preserve">Für alle MT: </t>
    </r>
    <r>
      <rPr>
        <sz val="8"/>
        <rFont val="Arial"/>
        <family val="2"/>
      </rPr>
      <t xml:space="preserve">Füllleitung mit abschließbarer Sicherheitsverschraubung, Saugleitung mit Pumpenanschluss (SAE-Flansch) und Fußfilter, Grenzwertgeber und Entlüftungsstutzen mit Kappe 2"   </t>
    </r>
  </si>
  <si>
    <r>
      <rPr>
        <b/>
        <sz val="8"/>
        <rFont val="Arial"/>
        <family val="2"/>
      </rPr>
      <t>DN 25, 1. Meter:</t>
    </r>
    <r>
      <rPr>
        <sz val="8"/>
        <rFont val="Arial"/>
        <family val="2"/>
      </rPr>
      <t xml:space="preserve"> Elektrisch leitfähige Schlauchgarnitur für Benzin mit Einbindung 1" IG (der erste Meter beinhaltet die Verschraubungen); Schlauchlänge nach Kundenwunsch</t>
    </r>
  </si>
  <si>
    <r>
      <rPr>
        <b/>
        <sz val="8"/>
        <rFont val="Arial"/>
        <family val="2"/>
      </rPr>
      <t>Für Behälter ≥ 1000 l:</t>
    </r>
    <r>
      <rPr>
        <sz val="8"/>
        <rFont val="Arial"/>
        <family val="2"/>
      </rPr>
      <t xml:space="preserve"> Aus Stahl, pulverbeschichtet RAL 5003, Abmessung (L x B x H): 650 x 650 x 800 mm</t>
    </r>
  </si>
  <si>
    <r>
      <rPr>
        <b/>
        <sz val="8"/>
        <rFont val="Arial"/>
        <family val="2"/>
      </rPr>
      <t xml:space="preserve">Für alle MT: </t>
    </r>
    <r>
      <rPr>
        <sz val="8"/>
        <rFont val="Arial"/>
        <family val="2"/>
      </rPr>
      <t xml:space="preserve">Füllleitung mit Anschluss 2" Außengewinde, Entlüftungsstutzen 2" mit Kappe, Absaugleitung mit abschließbarer Sicherheitsverschraubung 2" / 2 ½" </t>
    </r>
  </si>
  <si>
    <r>
      <t xml:space="preserve">Zapfventilhalterung mit integriertem Ein-Aus-Schalter für die Förderpumpe. Die Verkabelung erfolgt bauseits. Zapfventilhalterung nur passend für Automatik-Zapfventil NW 19 Slimline (Art. 34435), </t>
    </r>
    <r>
      <rPr>
        <b/>
        <sz val="8"/>
        <rFont val="Arial"/>
        <family val="2"/>
      </rPr>
      <t>inkl.</t>
    </r>
    <r>
      <rPr>
        <sz val="8"/>
        <rFont val="Arial"/>
        <family val="2"/>
      </rPr>
      <t xml:space="preserve"> Automatik-Zapfventil NW 19 Slimline</t>
    </r>
  </si>
  <si>
    <r>
      <rPr>
        <b/>
        <sz val="8"/>
        <rFont val="Arial"/>
        <family val="2"/>
      </rPr>
      <t>Für Spritzschutzwand:</t>
    </r>
    <r>
      <rPr>
        <sz val="8"/>
        <rFont val="Arial"/>
        <family val="2"/>
      </rPr>
      <t xml:space="preserve"> Der Dieselschlauch zwischen der Förderpumpe auf dem Lagerbehälter und dem Schlauchanschluss auf dem Klappdeckel des KAP, wird in einem zusätzlichen durchsichtigen PU-Schutzschlauch geführt. Im Fall einer Undichtigkeit wird austretender Diesel von diesem Schutzschlauch aufgefangen und sicher in eine Wanne des KAP geleitet</t>
    </r>
  </si>
  <si>
    <r>
      <rPr>
        <b/>
        <sz val="8"/>
        <rFont val="Arial"/>
        <family val="2"/>
      </rPr>
      <t>Für Spritzschutzwand:</t>
    </r>
    <r>
      <rPr>
        <sz val="8"/>
        <rFont val="Arial"/>
        <family val="2"/>
      </rPr>
      <t xml:space="preserve"> An einer Gleitschiene geführte, vertikale Verlängerung des Zapfschlauchs, damit auch hochliegende Fahrzeugtanks gut erreicht werden können. Die horizontale Schlauchlänge bleibt unverändert 1,5 m</t>
    </r>
  </si>
  <si>
    <r>
      <rPr>
        <b/>
        <sz val="8"/>
        <rFont val="Arial"/>
        <family val="2"/>
      </rPr>
      <t>Für MT-elh 1300 - 2400:</t>
    </r>
    <r>
      <rPr>
        <sz val="8"/>
        <rFont val="Arial"/>
        <family val="2"/>
      </rPr>
      <t xml:space="preserve"> Füllleitung mit abschließbarer Sicherheitsverschraubung 2" / 2 ½", Saugleitung mit Pumpenanschluss (SAE-Flansch) und Fußfilter, Grenzwertgeber, Entlüftungsstutzen mit Kappe, Gaspendelanschluss </t>
    </r>
  </si>
  <si>
    <r>
      <rPr>
        <b/>
        <sz val="8"/>
        <rFont val="Arial"/>
        <family val="2"/>
      </rPr>
      <t>Für alle MT:</t>
    </r>
    <r>
      <rPr>
        <sz val="8"/>
        <rFont val="Arial"/>
        <family val="2"/>
      </rPr>
      <t xml:space="preserve"> Füllleitung mit abschließbarer Sicherheitsverschraubung 2" / 2 ½", Entlüftungsstutzen 2" mit Kappe,  Saugleitung mit 1" Außengewinde zum Anschluss einer Leitung </t>
    </r>
  </si>
  <si>
    <r>
      <rPr>
        <b/>
        <sz val="8"/>
        <rFont val="Arial"/>
        <family val="2"/>
      </rPr>
      <t xml:space="preserve">QUADRO-D/-DV, CONTY-B: </t>
    </r>
    <r>
      <rPr>
        <sz val="8"/>
        <rFont val="Arial"/>
        <family val="2"/>
      </rPr>
      <t xml:space="preserve">Zur Verhinderung von Behälterüberfüllung bei  Befüllung aus einem Tankwagen mit fest angekuppelter Leitung </t>
    </r>
  </si>
  <si>
    <t>AS-T-se 990 MOBIL</t>
  </si>
  <si>
    <r>
      <rPr>
        <b/>
        <sz val="8"/>
        <rFont val="Arial"/>
        <family val="2"/>
      </rPr>
      <t>Für Klappdeckel:</t>
    </r>
    <r>
      <rPr>
        <sz val="8"/>
        <rFont val="Arial"/>
        <family val="2"/>
      </rPr>
      <t xml:space="preserve"> Der Dieselschlauch zwischen der Förderpumpe auf dem Lagerbehälter und dem Schlauchanschluss auf dem Klappdeckel des KAP, wird in einem zusätzlichen durchsichtigen PU-Schutzschlauch geführt. Im Fall einer Undichtigkeit wird austretender Diesel von diesem Schutzschlauch aufgefangen und sicher in eine Wanne des KAP geleitet</t>
    </r>
  </si>
  <si>
    <r>
      <rPr>
        <b/>
        <sz val="8"/>
        <rFont val="Arial"/>
        <family val="2"/>
      </rPr>
      <t>Für Klappdeckel:</t>
    </r>
    <r>
      <rPr>
        <sz val="8"/>
        <rFont val="Arial"/>
        <family val="2"/>
      </rPr>
      <t xml:space="preserve"> An einer Gleitschiene geführte, vertikale Verlängerung des Zapfschlauchs, damit auch hochliegende Fahrzeugtanks gut erreicht werden können. Die horizontale Schlauchlänge bleibt unverändert 1,5 m</t>
    </r>
  </si>
  <si>
    <r>
      <rPr>
        <b/>
        <sz val="8"/>
        <rFont val="Arial"/>
        <family val="2"/>
      </rPr>
      <t>Für Behälterdurchmesser 1250/1400 mm, inkl. Kugelhahn G 2"</t>
    </r>
    <r>
      <rPr>
        <sz val="8"/>
        <rFont val="Arial"/>
        <family val="2"/>
      </rPr>
      <t>: Zur Verlängerung der Füllleitung einer Rietberg Kraftstofftankanlage bis in den Bereich des Kraftstoffabfüllplatzes; Bausatz bestehend aus je einem 2“ Rohrstück und 30° Rohrbogen</t>
    </r>
  </si>
  <si>
    <r>
      <rPr>
        <b/>
        <sz val="8"/>
        <rFont val="Arial"/>
        <family val="2"/>
      </rPr>
      <t>Für Behälterdurchmesser 1000 mm</t>
    </r>
    <r>
      <rPr>
        <sz val="8"/>
        <rFont val="Arial"/>
        <family val="2"/>
      </rPr>
      <t>: Zur Verlängerung der Füllleitung einer Rietberg Kraftstofftankanlage bis in den Bereich des Kraftstoffabfüllplatzes; Bausatz bestehend aus je einem 2“ Rohrstück und 30° Rohrbogen</t>
    </r>
  </si>
  <si>
    <r>
      <rPr>
        <b/>
        <sz val="8"/>
        <color theme="1"/>
        <rFont val="Arial"/>
        <family val="2"/>
      </rPr>
      <t xml:space="preserve">Für MT-VH 450: </t>
    </r>
    <r>
      <rPr>
        <sz val="8"/>
        <color theme="1"/>
        <rFont val="Arial"/>
        <family val="2"/>
      </rPr>
      <t>Für die innenbetriebliche Logistik und spurtreue Routenzug-Lösungen; mit virtuellem Kupplungs-/Deichselsystem; 
Außenabmessungen (L x B x H): ca. 1460 x 860 x 1155 mm</t>
    </r>
  </si>
  <si>
    <t>Ausgießer für Einheitskanister</t>
  </si>
  <si>
    <r>
      <rPr>
        <b/>
        <sz val="8"/>
        <rFont val="Arial"/>
        <family val="2"/>
      </rPr>
      <t>105 l:</t>
    </r>
    <r>
      <rPr>
        <sz val="8"/>
        <rFont val="Arial"/>
        <family val="2"/>
      </rPr>
      <t xml:space="preserve"> 19 mm starke Isolierungszuschnitte mit allen erforderlichen Ausschnitten für Öffnungen und Armaturen. Für Harnstofftank des QUADRO-BLUE 450</t>
    </r>
  </si>
  <si>
    <r>
      <rPr>
        <b/>
        <sz val="8"/>
        <rFont val="Arial"/>
        <family val="2"/>
      </rPr>
      <t>170 l:</t>
    </r>
    <r>
      <rPr>
        <sz val="8"/>
        <rFont val="Arial"/>
        <family val="2"/>
      </rPr>
      <t xml:space="preserve"> 19 mm starke Isolierungszuschnitte mit allen erforderlichen Ausschnitten für Öffnungen und Armaturen. Für Harnstofftank des QUADRO-BLUE 770/1000</t>
    </r>
  </si>
  <si>
    <r>
      <rPr>
        <b/>
        <sz val="8"/>
        <rFont val="Arial"/>
        <family val="2"/>
      </rPr>
      <t>Für CONTY-ECO 440:</t>
    </r>
    <r>
      <rPr>
        <sz val="8"/>
        <rFont val="Arial"/>
        <family val="2"/>
      </rPr>
      <t xml:space="preserve"> Füllstandsanzeige mit seitlicher Ablesung, Mehrpreis</t>
    </r>
  </si>
  <si>
    <r>
      <rPr>
        <b/>
        <sz val="8"/>
        <rFont val="Arial"/>
        <family val="2"/>
      </rPr>
      <t>Für CONTY-ECO 200:</t>
    </r>
    <r>
      <rPr>
        <sz val="8"/>
        <rFont val="Arial"/>
        <family val="2"/>
      </rPr>
      <t xml:space="preserve"> Füllstandsanzeige mit seitlicher Ablesung, Mehrpreis</t>
    </r>
  </si>
  <si>
    <t>Heizkörper KC-AG</t>
  </si>
  <si>
    <r>
      <rPr>
        <b/>
        <sz val="8"/>
        <rFont val="Arial"/>
        <family val="2"/>
      </rPr>
      <t>Für QUADRO-TA 700:</t>
    </r>
    <r>
      <rPr>
        <sz val="8"/>
        <rFont val="Arial"/>
        <family val="2"/>
      </rPr>
      <t xml:space="preserve"> 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r>
  </si>
  <si>
    <r>
      <rPr>
        <b/>
        <sz val="8"/>
        <rFont val="Arial"/>
        <family val="2"/>
      </rPr>
      <t xml:space="preserve">Für QUADRO-AG 450: </t>
    </r>
    <r>
      <rPr>
        <sz val="8"/>
        <rFont val="Arial"/>
        <family val="2"/>
      </rPr>
      <t>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r>
  </si>
  <si>
    <r>
      <rPr>
        <b/>
        <sz val="8"/>
        <rFont val="Arial"/>
        <family val="2"/>
      </rPr>
      <t xml:space="preserve">Für QUADRO-AG 2000: </t>
    </r>
    <r>
      <rPr>
        <sz val="8"/>
        <rFont val="Arial"/>
        <family val="2"/>
      </rPr>
      <t>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r>
  </si>
  <si>
    <r>
      <rPr>
        <b/>
        <sz val="8"/>
        <rFont val="Arial"/>
        <family val="2"/>
      </rPr>
      <t xml:space="preserve">Für QUADRO-AG 3000: </t>
    </r>
    <r>
      <rPr>
        <sz val="8"/>
        <rFont val="Arial"/>
        <family val="2"/>
      </rPr>
      <t>Einschraubheizkörper mit feststehendem Rohrheizelement aus Edelstahl; Steuerkopf aus lackiertem Aluminium mit automatischem Temperaturregler (heizt bei Flüssigkeitstemperatur von ca. 5 °C) und Temperaturbegrenzer als Schutz vor Überhitzung (eingestellt auf 45 °C); Anschlusskabel 0,5 m lang; Spannung 230 V / 50 Hz, Leistung 500 W</t>
    </r>
  </si>
  <si>
    <r>
      <rPr>
        <b/>
        <sz val="8"/>
        <rFont val="Arial"/>
        <family val="2"/>
      </rPr>
      <t xml:space="preserve">DN 19, 1. Meter: </t>
    </r>
    <r>
      <rPr>
        <sz val="8"/>
        <rFont val="Arial"/>
        <family val="2"/>
      </rPr>
      <t>Elektrisch leitfähige Schlauchgarnitur für Benzin mit Einbindung 1" IG (der erste Meter beinhaltet die Verschraubungen); Schlauchlänge nach Kundenwunsch</t>
    </r>
  </si>
  <si>
    <r>
      <rPr>
        <b/>
        <sz val="8"/>
        <rFont val="Arial"/>
        <family val="2"/>
      </rPr>
      <t xml:space="preserve">KA, MT: </t>
    </r>
    <r>
      <rPr>
        <sz val="8"/>
        <rFont val="Arial"/>
        <family val="2"/>
      </rPr>
      <t>Zur Verhinderung von Behälterüberfüllung bei Befüllung aus einem Tankwagen mit fest angekuppelter Leitung. Nur zulässig bei Diesel/Heizöl und Benzin</t>
    </r>
  </si>
  <si>
    <t>Abdeckplane 100</t>
  </si>
  <si>
    <t>Abdeckplane 220</t>
  </si>
  <si>
    <t>Stand:</t>
  </si>
  <si>
    <t>Preis 
2026 €</t>
  </si>
  <si>
    <t>TW-Stecker</t>
  </si>
  <si>
    <t xml:space="preserve">KC-AG 5500-1 </t>
  </si>
  <si>
    <t xml:space="preserve">KC-AG 5500-2 </t>
  </si>
  <si>
    <t xml:space="preserve">KC-AG 5500-3 </t>
  </si>
  <si>
    <t>QUADRO-D 1000 ELH</t>
  </si>
  <si>
    <t>QUADRO-D 770 ELH</t>
  </si>
  <si>
    <t>QUADRO-GREEN 1000 1.4301</t>
  </si>
  <si>
    <t>QUADRO-DV 330 ELH</t>
  </si>
  <si>
    <t>QUADRO-DV 450 ELH</t>
  </si>
  <si>
    <t>QUADRO-GREEN 770 1.4301</t>
  </si>
  <si>
    <t>QUADRO-GREEN 450 1.4301</t>
  </si>
  <si>
    <t>QUADRO-GREEN 330 1.4301</t>
  </si>
  <si>
    <t>KC-AG 11500</t>
  </si>
  <si>
    <t>Extra robuste feuerverzinkte Verkleidung des 105-l-AdBlue®-Tank aus doppelt so starkem 3 mm Blech</t>
  </si>
  <si>
    <t>QUADRO-D 2000 ELH</t>
  </si>
  <si>
    <t>D/BAM 16125/31A // Z-38.12-223</t>
  </si>
  <si>
    <t>QUADRO-D 3000 ELH</t>
  </si>
  <si>
    <r>
      <t xml:space="preserve">RIETBERGBEHÄLTER 
</t>
    </r>
    <r>
      <rPr>
        <b/>
        <sz val="20"/>
        <color theme="1"/>
        <rFont val="Arial"/>
        <family val="2"/>
      </rPr>
      <t xml:space="preserve">KALKULATIONS-TOOL </t>
    </r>
    <r>
      <rPr>
        <sz val="20"/>
        <color theme="1"/>
        <rFont val="Arial"/>
        <family val="2"/>
      </rPr>
      <t>2026/2027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</si>
</sst>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164" formatCode="0.0%"/>
    <numFmt numFmtId="165" formatCode="_-* #,##0.00\ _€_-;\-* #,##0.00\ _€_-;_-* &quot;-&quot;??\ _€_-;_-@_-"/>
    <numFmt numFmtId="166" formatCode="0.0"/>
  </numFmts>
  <fonts count="16"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sz val="12"/>
      <color theme="1"/>
      <name val="Arial"/>
      <family val="2"/>
    </font>
    <font>
      <sz val="20"/>
      <color theme="1"/>
      <name val="Arial"/>
      <family val="2"/>
    </font>
    <font>
      <b/>
      <sz val="20"/>
      <color theme="1"/>
      <name val="Arial"/>
      <family val="2"/>
    </font>
    <font>
      <sz val="11"/>
      <color theme="1"/>
      <name val="Arial"/>
      <family val="2"/>
    </font>
    <font>
      <b/>
      <sz val="8"/>
      <color theme="1"/>
      <name val="Arial"/>
      <family val="2"/>
    </font>
    <font>
      <sz val="8"/>
      <color theme="1"/>
      <name val="Arial"/>
      <family val="2"/>
    </font>
    <font>
      <sz val="8"/>
      <name val="Arial"/>
      <family val="2"/>
    </font>
    <font>
      <sz val="11"/>
      <name val="Calibri"/>
      <family val="2"/>
      <scheme val="minor"/>
    </font>
    <font>
      <sz val="8"/>
      <name val="Calibri"/>
      <family val="2"/>
      <scheme val="minor"/>
    </font>
    <font>
      <b/>
      <sz val="8"/>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50">
    <border>
      <left/>
      <right/>
      <top/>
      <bottom/>
      <diagonal/>
    </border>
    <border>
      <left style="thick">
        <color theme="0"/>
      </left>
      <right style="thick">
        <color theme="0"/>
      </right>
      <top style="thin">
        <color indexed="64"/>
      </top>
      <bottom style="thin">
        <color indexed="64"/>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ck">
        <color theme="0"/>
      </left>
      <right/>
      <top style="thin">
        <color indexed="64"/>
      </top>
      <bottom style="thin">
        <color indexed="64"/>
      </bottom>
      <diagonal/>
    </border>
    <border>
      <left/>
      <right style="thick">
        <color theme="0"/>
      </right>
      <top/>
      <bottom style="thin">
        <color indexed="64"/>
      </bottom>
      <diagonal/>
    </border>
    <border>
      <left/>
      <right style="thick">
        <color theme="0"/>
      </right>
      <top style="thin">
        <color indexed="64"/>
      </top>
      <bottom style="thin">
        <color indexed="64"/>
      </bottom>
      <diagonal/>
    </border>
    <border>
      <left style="thick">
        <color indexed="64"/>
      </left>
      <right style="thick">
        <color theme="0"/>
      </right>
      <top/>
      <bottom style="thin">
        <color indexed="64"/>
      </bottom>
      <diagonal/>
    </border>
    <border>
      <left style="thick">
        <color theme="0"/>
      </left>
      <right style="thick">
        <color indexed="64"/>
      </right>
      <top/>
      <bottom style="thin">
        <color indexed="64"/>
      </bottom>
      <diagonal/>
    </border>
    <border>
      <left style="thick">
        <color indexed="64"/>
      </left>
      <right style="thick">
        <color theme="0"/>
      </right>
      <top style="thin">
        <color indexed="64"/>
      </top>
      <bottom style="thin">
        <color indexed="64"/>
      </bottom>
      <diagonal/>
    </border>
    <border>
      <left style="thick">
        <color theme="0"/>
      </left>
      <right style="thick">
        <color indexed="64"/>
      </right>
      <top style="thin">
        <color indexed="64"/>
      </top>
      <bottom style="thin">
        <color indexed="64"/>
      </bottom>
      <diagonal/>
    </border>
    <border>
      <left style="thick">
        <color indexed="64"/>
      </left>
      <right style="thick">
        <color theme="0"/>
      </right>
      <top/>
      <bottom style="thick">
        <color indexed="64"/>
      </bottom>
      <diagonal/>
    </border>
    <border>
      <left style="thick">
        <color theme="0"/>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theme="0"/>
      </left>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theme="0"/>
      </right>
      <top style="thin">
        <color indexed="64"/>
      </top>
      <bottom style="thick">
        <color rgb="FF00B0F0"/>
      </bottom>
      <diagonal/>
    </border>
    <border>
      <left style="thick">
        <color theme="0"/>
      </left>
      <right style="thick">
        <color theme="0"/>
      </right>
      <top style="thin">
        <color indexed="64"/>
      </top>
      <bottom style="thick">
        <color rgb="FF00B0F0"/>
      </bottom>
      <diagonal/>
    </border>
    <border>
      <left style="thick">
        <color theme="0"/>
      </left>
      <right/>
      <top style="thin">
        <color indexed="64"/>
      </top>
      <bottom style="thick">
        <color rgb="FF00B0F0"/>
      </bottom>
      <diagonal/>
    </border>
    <border>
      <left style="thick">
        <color theme="0"/>
      </left>
      <right style="thick">
        <color indexed="64"/>
      </right>
      <top style="thin">
        <color indexed="64"/>
      </top>
      <bottom style="thick">
        <color rgb="FF00B0F0"/>
      </bottom>
      <diagonal/>
    </border>
    <border>
      <left style="thick">
        <color indexed="64"/>
      </left>
      <right style="thick">
        <color theme="0"/>
      </right>
      <top/>
      <bottom style="thick">
        <color rgb="FF00B0F0"/>
      </bottom>
      <diagonal/>
    </border>
    <border>
      <left style="thick">
        <color theme="0"/>
      </left>
      <right style="thick">
        <color theme="0"/>
      </right>
      <top/>
      <bottom style="thick">
        <color rgb="FF00B0F0"/>
      </bottom>
      <diagonal/>
    </border>
    <border>
      <left style="thick">
        <color theme="0"/>
      </left>
      <right style="thick">
        <color indexed="64"/>
      </right>
      <top/>
      <bottom style="thick">
        <color rgb="FF00B0F0"/>
      </bottom>
      <diagonal/>
    </border>
    <border>
      <left style="thick">
        <color theme="0"/>
      </left>
      <right/>
      <top/>
      <bottom style="thick">
        <color rgb="FF00B0F0"/>
      </bottom>
      <diagonal/>
    </border>
    <border>
      <left/>
      <right style="thick">
        <color theme="0"/>
      </right>
      <top/>
      <bottom style="thick">
        <color rgb="FF00B0F0"/>
      </bottom>
      <diagonal/>
    </border>
    <border>
      <left/>
      <right style="thick">
        <color theme="0"/>
      </right>
      <top style="thin">
        <color indexed="64"/>
      </top>
      <bottom/>
      <diagonal/>
    </border>
    <border>
      <left/>
      <right style="thick">
        <color theme="0"/>
      </right>
      <top style="thin">
        <color indexed="64"/>
      </top>
      <bottom style="thick">
        <color rgb="FF00B0F0"/>
      </bottom>
      <diagonal/>
    </border>
    <border>
      <left/>
      <right style="thick">
        <color theme="0"/>
      </right>
      <top style="thick">
        <color indexed="64"/>
      </top>
      <bottom style="thin">
        <color indexed="64"/>
      </bottom>
      <diagonal/>
    </border>
    <border>
      <left style="thick">
        <color theme="0"/>
      </left>
      <right style="thick">
        <color theme="0"/>
      </right>
      <top style="thick">
        <color indexed="64"/>
      </top>
      <bottom style="thin">
        <color indexed="64"/>
      </bottom>
      <diagonal/>
    </border>
    <border>
      <left style="thick">
        <color theme="0"/>
      </left>
      <right/>
      <top style="thick">
        <color indexed="64"/>
      </top>
      <bottom style="thin">
        <color indexed="64"/>
      </bottom>
      <diagonal/>
    </border>
    <border>
      <left style="thick">
        <color indexed="64"/>
      </left>
      <right style="thick">
        <color theme="0"/>
      </right>
      <top style="thick">
        <color indexed="64"/>
      </top>
      <bottom style="thin">
        <color indexed="64"/>
      </bottom>
      <diagonal/>
    </border>
    <border>
      <left style="thick">
        <color theme="0"/>
      </left>
      <right style="thick">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right/>
      <top/>
      <bottom style="thick">
        <color rgb="FF00B0F0"/>
      </bottom>
      <diagonal/>
    </border>
    <border>
      <left/>
      <right/>
      <top style="thin">
        <color indexed="64"/>
      </top>
      <bottom/>
      <diagonal/>
    </border>
    <border>
      <left/>
      <right/>
      <top style="thin">
        <color indexed="64"/>
      </top>
      <bottom style="thick">
        <color rgb="FF00B0F0"/>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theme="0"/>
      </left>
      <right style="thick">
        <color indexed="64"/>
      </right>
      <top style="thick">
        <color indexed="64"/>
      </top>
      <bottom style="thick">
        <color indexed="64"/>
      </bottom>
      <diagonal/>
    </border>
    <border>
      <left style="thick">
        <color indexed="64"/>
      </left>
      <right style="thick">
        <color theme="0"/>
      </right>
      <top style="thick">
        <color indexed="64"/>
      </top>
      <bottom style="thick">
        <color indexed="64"/>
      </bottom>
      <diagonal/>
    </border>
    <border>
      <left/>
      <right style="thick">
        <color theme="0"/>
      </right>
      <top/>
      <bottom style="thick">
        <color indexed="64"/>
      </bottom>
      <diagonal/>
    </border>
    <border>
      <left style="thick">
        <color theme="0"/>
      </left>
      <right style="thick">
        <color theme="0"/>
      </right>
      <top/>
      <bottom style="thick">
        <color indexed="64"/>
      </bottom>
      <diagonal/>
    </border>
  </borders>
  <cellStyleXfs count="4">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10">
    <xf numFmtId="0" fontId="0" fillId="0" borderId="0" xfId="0"/>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164" fontId="5" fillId="0" borderId="0" xfId="0" applyNumberFormat="1" applyFont="1" applyAlignment="1" applyProtection="1">
      <alignment horizontal="center" vertical="center"/>
      <protection locked="0"/>
    </xf>
    <xf numFmtId="0" fontId="8" fillId="0" borderId="40" xfId="0" applyFont="1" applyBorder="1" applyAlignment="1" applyProtection="1">
      <alignment vertical="center" wrapText="1"/>
      <protection locked="0"/>
    </xf>
    <xf numFmtId="0" fontId="4" fillId="0" borderId="37" xfId="0" applyFont="1" applyBorder="1" applyAlignment="1" applyProtection="1">
      <alignment vertical="center"/>
      <protection locked="0"/>
    </xf>
    <xf numFmtId="0" fontId="8" fillId="0" borderId="38" xfId="0" applyFont="1" applyBorder="1" applyAlignment="1" applyProtection="1">
      <alignment vertical="center"/>
      <protection locked="0"/>
    </xf>
    <xf numFmtId="0" fontId="8" fillId="0" borderId="0" xfId="0" applyFont="1" applyAlignment="1" applyProtection="1">
      <alignment horizontal="center" vertical="center"/>
      <protection locked="0"/>
    </xf>
    <xf numFmtId="44" fontId="8" fillId="0" borderId="0" xfId="1" applyFont="1" applyAlignment="1" applyProtection="1">
      <alignment vertical="center"/>
      <protection locked="0"/>
    </xf>
    <xf numFmtId="44" fontId="8" fillId="0" borderId="0" xfId="1" applyFont="1" applyFill="1" applyAlignment="1" applyProtection="1">
      <alignment vertical="center"/>
      <protection locked="0"/>
    </xf>
    <xf numFmtId="0" fontId="3" fillId="0" borderId="0" xfId="0" applyFont="1" applyProtection="1">
      <protection locked="0"/>
    </xf>
    <xf numFmtId="0" fontId="2" fillId="0" borderId="0" xfId="0" applyFont="1" applyProtection="1">
      <protection locked="0"/>
    </xf>
    <xf numFmtId="0" fontId="5" fillId="0" borderId="0" xfId="0" applyFont="1" applyProtection="1">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8" fillId="0" borderId="6"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44" fontId="2" fillId="0" borderId="0" xfId="1" applyFont="1" applyAlignment="1" applyProtection="1">
      <alignment vertical="center"/>
      <protection locked="0"/>
    </xf>
    <xf numFmtId="164" fontId="2" fillId="0" borderId="0" xfId="0" applyNumberFormat="1" applyFont="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44" fontId="2" fillId="0" borderId="0" xfId="1" applyFont="1" applyFill="1" applyAlignment="1" applyProtection="1">
      <alignment vertical="center"/>
      <protection locked="0"/>
    </xf>
    <xf numFmtId="44" fontId="5" fillId="0" borderId="0" xfId="1" applyFont="1" applyAlignment="1" applyProtection="1">
      <alignment vertical="center"/>
      <protection locked="0"/>
    </xf>
    <xf numFmtId="9" fontId="5" fillId="0" borderId="0" xfId="0" applyNumberFormat="1" applyFont="1" applyAlignment="1" applyProtection="1">
      <alignment horizontal="center" vertical="center"/>
      <protection locked="0"/>
    </xf>
    <xf numFmtId="44" fontId="5" fillId="0" borderId="0" xfId="1" applyFont="1" applyFill="1" applyAlignment="1" applyProtection="1">
      <alignment vertical="center"/>
      <protection locked="0"/>
    </xf>
    <xf numFmtId="44" fontId="4" fillId="2" borderId="11" xfId="1" applyFont="1" applyFill="1" applyBorder="1" applyAlignment="1" applyProtection="1">
      <alignment horizontal="center" wrapText="1"/>
    </xf>
    <xf numFmtId="44" fontId="4" fillId="0" borderId="12" xfId="1" applyFont="1" applyFill="1" applyBorder="1" applyAlignment="1" applyProtection="1">
      <alignment horizontal="center" wrapText="1"/>
    </xf>
    <xf numFmtId="44" fontId="8" fillId="0" borderId="34" xfId="1" applyFont="1" applyBorder="1" applyAlignment="1" applyProtection="1">
      <alignment vertical="center"/>
    </xf>
    <xf numFmtId="165" fontId="8" fillId="0" borderId="36" xfId="1" applyNumberFormat="1" applyFont="1" applyBorder="1" applyAlignment="1" applyProtection="1">
      <alignment horizontal="right" vertical="center"/>
    </xf>
    <xf numFmtId="165" fontId="8" fillId="0" borderId="36" xfId="1" applyNumberFormat="1" applyFont="1" applyFill="1" applyBorder="1" applyAlignment="1" applyProtection="1">
      <alignment horizontal="right" vertical="center"/>
    </xf>
    <xf numFmtId="165" fontId="8" fillId="0" borderId="35" xfId="1" applyNumberFormat="1" applyFont="1" applyFill="1" applyBorder="1" applyAlignment="1" applyProtection="1">
      <alignment horizontal="right" vertical="center"/>
    </xf>
    <xf numFmtId="44" fontId="8" fillId="0" borderId="4" xfId="1" applyFont="1" applyBorder="1" applyAlignment="1" applyProtection="1">
      <alignment vertical="center"/>
    </xf>
    <xf numFmtId="165" fontId="8" fillId="0" borderId="9" xfId="1" applyNumberFormat="1" applyFont="1" applyBorder="1" applyAlignment="1" applyProtection="1">
      <alignment horizontal="right" vertical="center"/>
    </xf>
    <xf numFmtId="165" fontId="8" fillId="0" borderId="10" xfId="1" applyNumberFormat="1" applyFont="1" applyBorder="1" applyAlignment="1" applyProtection="1">
      <alignment horizontal="right" vertical="center"/>
    </xf>
    <xf numFmtId="166" fontId="8" fillId="0" borderId="9" xfId="1" applyNumberFormat="1" applyFont="1" applyBorder="1" applyAlignment="1" applyProtection="1">
      <alignment horizontal="center" vertical="center"/>
    </xf>
    <xf numFmtId="165" fontId="8" fillId="0" borderId="10" xfId="1" applyNumberFormat="1" applyFont="1" applyFill="1" applyBorder="1" applyAlignment="1" applyProtection="1">
      <alignment horizontal="right" vertical="center"/>
    </xf>
    <xf numFmtId="165" fontId="8" fillId="0" borderId="9" xfId="1" applyNumberFormat="1" applyFont="1" applyFill="1" applyBorder="1" applyAlignment="1" applyProtection="1">
      <alignment horizontal="right" vertical="center"/>
    </xf>
    <xf numFmtId="44" fontId="4" fillId="0" borderId="28" xfId="1" applyFont="1" applyFill="1" applyBorder="1" applyAlignment="1" applyProtection="1">
      <alignment horizontal="right" vertical="center"/>
    </xf>
    <xf numFmtId="165" fontId="4" fillId="0" borderId="25" xfId="1" applyNumberFormat="1" applyFont="1" applyFill="1" applyBorder="1" applyAlignment="1" applyProtection="1">
      <alignment horizontal="right" vertical="center"/>
    </xf>
    <xf numFmtId="165" fontId="4" fillId="0" borderId="27" xfId="1" applyNumberFormat="1" applyFont="1" applyFill="1" applyBorder="1" applyAlignment="1" applyProtection="1">
      <alignment horizontal="right" vertical="center"/>
    </xf>
    <xf numFmtId="164" fontId="4" fillId="0" borderId="25" xfId="1" applyNumberFormat="1" applyFont="1" applyFill="1" applyBorder="1" applyAlignment="1" applyProtection="1">
      <alignment horizontal="center" vertical="center"/>
    </xf>
    <xf numFmtId="44" fontId="8" fillId="0" borderId="3" xfId="1" applyFont="1" applyBorder="1" applyAlignment="1" applyProtection="1">
      <alignment horizontal="left" vertical="center"/>
    </xf>
    <xf numFmtId="165" fontId="8" fillId="0" borderId="8" xfId="1" applyNumberFormat="1" applyFont="1" applyBorder="1" applyAlignment="1" applyProtection="1">
      <alignment horizontal="right" vertical="center"/>
    </xf>
    <xf numFmtId="166" fontId="8" fillId="0" borderId="7" xfId="1" applyNumberFormat="1" applyFont="1" applyBorder="1" applyAlignment="1" applyProtection="1">
      <alignment horizontal="center" vertical="center"/>
    </xf>
    <xf numFmtId="165" fontId="8" fillId="0" borderId="8" xfId="1" applyNumberFormat="1" applyFont="1" applyFill="1" applyBorder="1" applyAlignment="1" applyProtection="1">
      <alignment horizontal="right" vertical="center"/>
    </xf>
    <xf numFmtId="165" fontId="8" fillId="0" borderId="7" xfId="1" applyNumberFormat="1" applyFont="1" applyFill="1" applyBorder="1" applyAlignment="1" applyProtection="1">
      <alignment horizontal="right" vertical="center"/>
    </xf>
    <xf numFmtId="44" fontId="8" fillId="0" borderId="4" xfId="1" applyFont="1" applyBorder="1" applyAlignment="1" applyProtection="1">
      <alignment horizontal="left" vertical="center"/>
    </xf>
    <xf numFmtId="0" fontId="4" fillId="0" borderId="23" xfId="0" applyFont="1" applyBorder="1" applyAlignment="1">
      <alignment horizontal="right" vertical="center"/>
    </xf>
    <xf numFmtId="165" fontId="4" fillId="0" borderId="21" xfId="1" applyNumberFormat="1" applyFont="1" applyFill="1" applyBorder="1" applyAlignment="1" applyProtection="1">
      <alignment horizontal="right" vertical="center"/>
    </xf>
    <xf numFmtId="165" fontId="4" fillId="0" borderId="24" xfId="1" applyNumberFormat="1" applyFont="1" applyFill="1" applyBorder="1" applyAlignment="1" applyProtection="1">
      <alignment horizontal="right" vertical="center"/>
    </xf>
    <xf numFmtId="164" fontId="4" fillId="0" borderId="21" xfId="1" applyNumberFormat="1" applyFont="1" applyFill="1" applyBorder="1" applyAlignment="1" applyProtection="1">
      <alignment horizontal="center" vertical="center"/>
    </xf>
    <xf numFmtId="0" fontId="4" fillId="0" borderId="27" xfId="0" applyFont="1" applyBorder="1" applyAlignment="1">
      <alignment horizontal="right" vertical="center"/>
    </xf>
    <xf numFmtId="164" fontId="4" fillId="0" borderId="41" xfId="1" applyNumberFormat="1" applyFont="1" applyFill="1" applyBorder="1" applyAlignment="1" applyProtection="1">
      <alignment horizontal="center" vertical="center"/>
    </xf>
    <xf numFmtId="164" fontId="4" fillId="0" borderId="43" xfId="1" applyNumberFormat="1" applyFont="1" applyFill="1" applyBorder="1" applyAlignment="1" applyProtection="1">
      <alignment horizontal="center" vertical="center"/>
    </xf>
    <xf numFmtId="165" fontId="8" fillId="0" borderId="44" xfId="1" applyNumberFormat="1" applyFont="1" applyFill="1" applyBorder="1" applyAlignment="1" applyProtection="1">
      <alignment horizontal="right" vertical="center"/>
    </xf>
    <xf numFmtId="166" fontId="8" fillId="0" borderId="45" xfId="1" applyNumberFormat="1" applyFont="1" applyBorder="1" applyAlignment="1" applyProtection="1">
      <alignment horizontal="center" vertical="center"/>
    </xf>
    <xf numFmtId="165" fontId="8" fillId="0" borderId="39" xfId="1" applyNumberFormat="1" applyFont="1" applyFill="1" applyBorder="1" applyAlignment="1" applyProtection="1">
      <alignment horizontal="right" vertical="center"/>
    </xf>
    <xf numFmtId="0" fontId="9" fillId="0" borderId="30" xfId="2" applyFont="1" applyBorder="1" applyAlignment="1">
      <alignment horizontal="left" wrapText="1"/>
    </xf>
    <xf numFmtId="0" fontId="9" fillId="0" borderId="42" xfId="2" applyFont="1" applyBorder="1" applyAlignment="1">
      <alignment horizontal="left" wrapText="1"/>
    </xf>
    <xf numFmtId="0" fontId="9" fillId="0" borderId="17" xfId="2" applyFont="1" applyBorder="1" applyAlignment="1">
      <alignment horizontal="left" wrapText="1"/>
    </xf>
    <xf numFmtId="0" fontId="1" fillId="0" borderId="0" xfId="2" applyAlignment="1">
      <alignment vertical="top"/>
    </xf>
    <xf numFmtId="0" fontId="10" fillId="0" borderId="0" xfId="2" applyFont="1" applyAlignment="1">
      <alignment horizontal="left" vertical="top" wrapText="1"/>
    </xf>
    <xf numFmtId="0" fontId="11" fillId="0" borderId="0" xfId="2" applyFont="1" applyAlignment="1">
      <alignment horizontal="left" vertical="top" wrapText="1"/>
    </xf>
    <xf numFmtId="0" fontId="12" fillId="0" borderId="0" xfId="2" applyFont="1" applyAlignment="1">
      <alignment vertical="top"/>
    </xf>
    <xf numFmtId="0" fontId="10" fillId="0" borderId="0" xfId="2" applyFont="1" applyAlignment="1">
      <alignment vertical="top" wrapText="1"/>
    </xf>
    <xf numFmtId="0" fontId="10" fillId="0" borderId="0" xfId="2" applyFont="1" applyAlignment="1">
      <alignment vertical="top"/>
    </xf>
    <xf numFmtId="9" fontId="4" fillId="0" borderId="20" xfId="1" applyNumberFormat="1" applyFont="1" applyFill="1" applyBorder="1" applyAlignment="1" applyProtection="1">
      <alignment horizontal="center" wrapText="1"/>
    </xf>
    <xf numFmtId="164" fontId="4" fillId="2" borderId="20" xfId="1" applyNumberFormat="1" applyFont="1" applyFill="1" applyBorder="1" applyAlignment="1" applyProtection="1">
      <alignment horizontal="center" wrapText="1"/>
    </xf>
    <xf numFmtId="44" fontId="4" fillId="2" borderId="46" xfId="1" applyFont="1" applyFill="1" applyBorder="1" applyAlignment="1" applyProtection="1">
      <alignment horizontal="center" wrapText="1"/>
    </xf>
    <xf numFmtId="44" fontId="4" fillId="0" borderId="0" xfId="1" applyFont="1" applyFill="1" applyBorder="1" applyAlignment="1" applyProtection="1">
      <alignment horizontal="center" wrapText="1"/>
    </xf>
    <xf numFmtId="9" fontId="4" fillId="0" borderId="47" xfId="1" applyNumberFormat="1" applyFont="1" applyFill="1" applyBorder="1" applyAlignment="1" applyProtection="1">
      <alignment horizontal="center" wrapText="1"/>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4" fillId="0" borderId="12" xfId="0" applyFont="1" applyBorder="1" applyAlignment="1">
      <alignment horizontal="right"/>
    </xf>
    <xf numFmtId="44" fontId="4" fillId="0" borderId="11" xfId="1" applyFont="1" applyFill="1" applyBorder="1" applyAlignment="1" applyProtection="1">
      <alignment horizontal="right"/>
    </xf>
    <xf numFmtId="44" fontId="4" fillId="0" borderId="12" xfId="1" applyFont="1" applyFill="1" applyBorder="1" applyAlignment="1" applyProtection="1">
      <alignment horizontal="right"/>
    </xf>
    <xf numFmtId="166" fontId="4" fillId="0" borderId="11" xfId="1" applyNumberFormat="1" applyFont="1" applyFill="1" applyBorder="1" applyAlignment="1" applyProtection="1">
      <alignment horizontal="center"/>
    </xf>
    <xf numFmtId="166" fontId="4" fillId="0" borderId="15" xfId="1" applyNumberFormat="1" applyFont="1" applyFill="1" applyBorder="1" applyAlignment="1" applyProtection="1">
      <alignment horizontal="center"/>
    </xf>
    <xf numFmtId="0" fontId="8" fillId="0" borderId="0" xfId="0" applyFont="1" applyAlignment="1">
      <alignment horizontal="center"/>
    </xf>
    <xf numFmtId="1" fontId="10" fillId="0" borderId="0" xfId="2" applyNumberFormat="1" applyFont="1" applyAlignment="1">
      <alignment horizontal="right" vertical="center"/>
    </xf>
    <xf numFmtId="1" fontId="10" fillId="0" borderId="0" xfId="3" applyNumberFormat="1" applyFont="1" applyFill="1" applyBorder="1" applyAlignment="1">
      <alignment horizontal="right" vertical="center"/>
    </xf>
    <xf numFmtId="1" fontId="10" fillId="0" borderId="0" xfId="3" applyNumberFormat="1" applyFont="1" applyFill="1" applyAlignment="1">
      <alignment horizontal="right" vertical="center"/>
    </xf>
    <xf numFmtId="1" fontId="11" fillId="0" borderId="0" xfId="3" applyNumberFormat="1" applyFont="1" applyFill="1" applyBorder="1" applyAlignment="1">
      <alignment horizontal="right" vertical="center"/>
    </xf>
    <xf numFmtId="1" fontId="9" fillId="0" borderId="17" xfId="2" applyNumberFormat="1" applyFont="1" applyBorder="1" applyAlignment="1">
      <alignment horizontal="left" wrapText="1"/>
    </xf>
    <xf numFmtId="14" fontId="8" fillId="0" borderId="0" xfId="0" applyNumberFormat="1" applyFont="1" applyAlignment="1" applyProtection="1">
      <alignment vertical="center" wrapText="1"/>
      <protection locked="0"/>
    </xf>
    <xf numFmtId="0" fontId="4" fillId="2" borderId="13" xfId="0" applyFont="1" applyFill="1" applyBorder="1" applyAlignment="1" applyProtection="1">
      <alignment horizontal="center"/>
      <protection locked="0"/>
    </xf>
    <xf numFmtId="0" fontId="4" fillId="2" borderId="15" xfId="0" applyFont="1" applyFill="1" applyBorder="1" applyAlignment="1" applyProtection="1">
      <alignment horizontal="center"/>
      <protection locked="0"/>
    </xf>
    <xf numFmtId="0" fontId="6" fillId="0" borderId="0" xfId="0" applyFont="1" applyAlignment="1" applyProtection="1">
      <alignment vertical="center" wrapText="1"/>
      <protection locked="0"/>
    </xf>
    <xf numFmtId="44" fontId="4" fillId="0" borderId="18" xfId="1" applyFont="1" applyBorder="1" applyAlignment="1" applyProtection="1">
      <alignment horizontal="center"/>
    </xf>
    <xf numFmtId="44" fontId="4" fillId="0" borderId="19" xfId="1" applyFont="1" applyBorder="1" applyAlignment="1" applyProtection="1">
      <alignment horizontal="center"/>
    </xf>
    <xf numFmtId="164" fontId="4" fillId="0" borderId="18" xfId="1" applyNumberFormat="1" applyFont="1" applyFill="1" applyBorder="1" applyAlignment="1" applyProtection="1">
      <alignment horizontal="center"/>
    </xf>
    <xf numFmtId="164" fontId="4" fillId="0" borderId="20" xfId="1" applyNumberFormat="1" applyFont="1" applyFill="1" applyBorder="1" applyAlignment="1" applyProtection="1">
      <alignment horizontal="center"/>
    </xf>
    <xf numFmtId="164" fontId="4" fillId="0" borderId="19" xfId="1" applyNumberFormat="1" applyFont="1" applyFill="1" applyBorder="1" applyAlignment="1" applyProtection="1">
      <alignment horizontal="center"/>
    </xf>
    <xf numFmtId="44" fontId="4" fillId="0" borderId="18" xfId="1" applyFont="1" applyFill="1" applyBorder="1" applyAlignment="1" applyProtection="1">
      <alignment horizontal="center"/>
    </xf>
    <xf numFmtId="44" fontId="4" fillId="0" borderId="19" xfId="1" applyFont="1" applyFill="1" applyBorder="1" applyAlignment="1" applyProtection="1">
      <alignment horizontal="center"/>
    </xf>
    <xf numFmtId="0" fontId="4" fillId="2" borderId="14" xfId="0" applyFont="1" applyFill="1" applyBorder="1" applyAlignment="1">
      <alignment horizontal="left"/>
    </xf>
    <xf numFmtId="0" fontId="4" fillId="2" borderId="16" xfId="0" applyFont="1" applyFill="1" applyBorder="1" applyAlignment="1">
      <alignment horizontal="left"/>
    </xf>
  </cellXfs>
  <cellStyles count="4">
    <cellStyle name="Standard" xfId="0" builtinId="0"/>
    <cellStyle name="Standard 2 2" xfId="2" xr:uid="{8138D779-CF95-405B-8A9A-599A3FEBDBE7}"/>
    <cellStyle name="Währung" xfId="1" builtinId="4"/>
    <cellStyle name="Währung 2" xfId="3" xr:uid="{A8F33DA9-D83E-45FC-86E5-167B3F6B90F7}"/>
  </cellStyles>
  <dxfs count="57">
    <dxf>
      <font>
        <b val="0"/>
        <i val="0"/>
        <strike val="0"/>
        <condense val="0"/>
        <extend val="0"/>
        <outline val="0"/>
        <shadow val="0"/>
        <u val="none"/>
        <vertAlign val="baseline"/>
        <sz val="8"/>
        <color theme="1"/>
        <name val="Arial"/>
        <family val="2"/>
        <scheme val="none"/>
      </font>
      <numFmt numFmtId="1" formatCode="0"/>
      <fill>
        <patternFill patternType="none">
          <fgColor rgb="FF000000"/>
          <bgColor rgb="FFFFFFFF"/>
        </patternFill>
      </fill>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thick">
          <color auto="1"/>
        </bottom>
        <vertical style="thick">
          <color theme="0"/>
        </vertical>
      </border>
    </dxf>
    <dxf>
      <border>
        <bottom style="thin">
          <color auto="1"/>
        </bottom>
        <vertical style="thick">
          <color theme="0"/>
        </vertical>
        <horizontal style="thin">
          <color auto="1"/>
        </horizontal>
      </border>
    </dxf>
    <dxf>
      <border>
        <bottom style="medium">
          <color auto="1"/>
        </bottom>
        <vertical style="thick">
          <color theme="0"/>
        </vertical>
      </border>
    </dxf>
    <dxf>
      <border>
        <bottom style="medium">
          <color auto="1"/>
        </bottom>
        <vertical style="thick">
          <color theme="0"/>
        </vertical>
      </border>
    </dxf>
    <dxf>
      <border>
        <bottom style="medium">
          <color auto="1"/>
        </bottom>
        <vertical style="thick">
          <color theme="0"/>
        </vertical>
      </border>
    </dxf>
    <dxf>
      <border>
        <bottom style="thin">
          <color auto="1"/>
        </bottom>
        <vertical style="thick">
          <color theme="0"/>
        </vertical>
        <horizontal style="thin">
          <color auto="1"/>
        </horizontal>
      </border>
    </dxf>
  </dxfs>
  <tableStyles count="2" defaultTableStyle="TableStyleMedium2" defaultPivotStyle="PivotStyleLight16">
    <tableStyle name="Seppeler 2" pivot="0" count="4" xr9:uid="{03900A37-09A1-4A33-A79F-FAEC9FC9A805}">
      <tableStyleElement type="wholeTable" dxfId="56"/>
      <tableStyleElement type="headerRow" dxfId="55"/>
      <tableStyleElement type="lastHeaderCell" dxfId="54"/>
      <tableStyleElement type="lastTotalCell" dxfId="53"/>
    </tableStyle>
    <tableStyle name="Tabellenformat 1" pivot="0" count="2" xr9:uid="{982744A7-E540-4600-A126-0B2F58F63997}">
      <tableStyleElement type="wholeTable" dxfId="52"/>
      <tableStyleElement type="headerRow" dxfId="51"/>
    </tableStyle>
  </tableStyles>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reise%202023/20230415_Preise_2023_Denios.xlsx" TargetMode="External"/><Relationship Id="rId2" Type="http://schemas.openxmlformats.org/officeDocument/2006/relationships/externalLinkPath" Target="file:///J:\PB\WTEXT\005_Vertrieb_Marketing\000_Verkauf\009_Preise\Preise%202023\20230415_Preise_2023_Denios.xlsx" TargetMode="External"/><Relationship Id="rId1" Type="http://schemas.openxmlformats.org/officeDocument/2006/relationships/externalLinkPath" Target="/PB/WTEXT/005_Vertrieb_Marketing/000_Verkauf/009_Preise/Preise%202023/20230415_Preise_2023_Den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eise + Stammdaten"/>
      <sheetName val="PL_KATALOG"/>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8E3D84-1EF4-4754-BE3A-E770726D702A}" name="Tabelle16" displayName="Tabelle16" ref="A1:D623" totalsRowShown="0">
  <autoFilter ref="A1:D623" xr:uid="{CC8E3D84-1EF4-4754-BE3A-E770726D702A}"/>
  <sortState xmlns:xlrd2="http://schemas.microsoft.com/office/spreadsheetml/2017/richdata2" ref="A2:C623">
    <sortCondition ref="A1:A623"/>
  </sortState>
  <tableColumns count="4">
    <tableColumn id="1" xr3:uid="{484BDFDA-0538-444A-9231-A6336D660196}" name="Art-Nr." dataDxfId="3" dataCellStyle="Standard 2 2"/>
    <tableColumn id="2" xr3:uid="{88E02943-0D7E-40E0-9C5C-98E8454842ED}" name="Bezeichnung" dataDxfId="2" dataCellStyle="Standard 2 2"/>
    <tableColumn id="3" xr3:uid="{CAD46B28-9ABF-4863-8C70-CCCF657C11E4}" name="Beschreibung" dataDxfId="1" dataCellStyle="Standard 2 2"/>
    <tableColumn id="6" xr3:uid="{F90BE7CC-4AB2-4C45-BDBE-30990E37C416}" name="Preis _x000a_2026 €" dataDxfId="0" dataCellStyle="Währung 2"/>
  </tableColumns>
  <tableStyleInfo name="Seppeler 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9182-DD4E-4915-AE63-E0E505777F12}">
  <sheetPr>
    <pageSetUpPr fitToPage="1"/>
  </sheetPr>
  <dimension ref="A1:M53"/>
  <sheetViews>
    <sheetView showGridLines="0" tabSelected="1" zoomScale="85" zoomScaleNormal="85" workbookViewId="0">
      <pane ySplit="10" topLeftCell="A11" activePane="bottomLeft" state="frozen"/>
      <selection pane="bottomLeft" activeCell="D2" sqref="D2"/>
    </sheetView>
  </sheetViews>
  <sheetFormatPr baseColWidth="10" defaultColWidth="11.42578125" defaultRowHeight="15" x14ac:dyDescent="0.25"/>
  <cols>
    <col min="1" max="1" width="4.85546875" style="29" bestFit="1" customWidth="1"/>
    <col min="2" max="2" width="6" style="29" bestFit="1" customWidth="1"/>
    <col min="3" max="3" width="12.28515625" style="29" customWidth="1"/>
    <col min="4" max="4" width="53.5703125" style="2" customWidth="1"/>
    <col min="5" max="6" width="19.7109375" style="35" customWidth="1"/>
    <col min="7" max="8" width="19.7109375" style="6" customWidth="1"/>
    <col min="9" max="9" width="19.7109375" style="36" customWidth="1"/>
    <col min="10" max="10" width="17.28515625" style="36" customWidth="1"/>
    <col min="11" max="11" width="17.28515625" style="37" customWidth="1"/>
    <col min="12" max="13" width="11.42578125" style="1"/>
    <col min="14" max="16384" width="11.42578125" style="2"/>
  </cols>
  <sheetData>
    <row r="1" spans="1:13" ht="85.5" customHeight="1" x14ac:dyDescent="0.25">
      <c r="A1" s="100" t="s">
        <v>939</v>
      </c>
      <c r="B1" s="100"/>
      <c r="C1" s="100"/>
      <c r="D1" s="100"/>
      <c r="E1" s="100"/>
      <c r="F1" s="100"/>
      <c r="G1" s="100"/>
      <c r="H1" s="100"/>
      <c r="I1" s="100"/>
      <c r="J1" s="100"/>
      <c r="K1" s="100"/>
    </row>
    <row r="2" spans="1:13" ht="21" customHeight="1" x14ac:dyDescent="0.25">
      <c r="A2" s="3" t="s">
        <v>40</v>
      </c>
      <c r="B2" s="4"/>
      <c r="C2" s="4"/>
      <c r="E2" s="5"/>
      <c r="F2" s="5"/>
      <c r="G2" s="5"/>
      <c r="H2" s="5"/>
      <c r="I2" s="5"/>
      <c r="J2" s="5" t="s">
        <v>920</v>
      </c>
      <c r="K2" s="97">
        <v>46139</v>
      </c>
    </row>
    <row r="3" spans="1:13" ht="21" customHeight="1" x14ac:dyDescent="0.25">
      <c r="A3" s="3" t="s">
        <v>37</v>
      </c>
      <c r="B3" s="4"/>
      <c r="C3" s="4"/>
      <c r="D3" s="7"/>
      <c r="E3" s="5"/>
      <c r="F3" s="5"/>
      <c r="G3" s="5"/>
      <c r="H3" s="5"/>
      <c r="I3" s="5"/>
      <c r="J3" s="5"/>
      <c r="K3" s="5"/>
    </row>
    <row r="4" spans="1:13" ht="21" customHeight="1" x14ac:dyDescent="0.25">
      <c r="A4" s="3" t="s">
        <v>38</v>
      </c>
      <c r="B4" s="4"/>
      <c r="C4" s="4"/>
      <c r="D4" s="7"/>
      <c r="E4" s="5"/>
      <c r="F4" s="5"/>
      <c r="G4" s="5"/>
      <c r="H4" s="5"/>
      <c r="I4" s="5"/>
      <c r="J4" s="5"/>
      <c r="K4" s="5"/>
    </row>
    <row r="5" spans="1:13" ht="14.25" customHeight="1" thickBot="1" x14ac:dyDescent="0.3">
      <c r="A5" s="3"/>
      <c r="B5" s="4"/>
      <c r="C5" s="4"/>
      <c r="D5" s="5"/>
      <c r="E5" s="5"/>
      <c r="F5" s="5"/>
      <c r="G5" s="5"/>
      <c r="H5" s="5"/>
      <c r="I5" s="5"/>
      <c r="J5" s="5"/>
      <c r="K5" s="5"/>
    </row>
    <row r="6" spans="1:13" ht="15" customHeight="1" thickBot="1" x14ac:dyDescent="0.25">
      <c r="A6" s="8" t="s">
        <v>47</v>
      </c>
      <c r="B6" s="9"/>
      <c r="C6" s="9"/>
      <c r="D6" s="91">
        <v>0</v>
      </c>
      <c r="E6" s="5"/>
      <c r="F6" s="5"/>
      <c r="G6" s="5"/>
      <c r="H6" s="5"/>
      <c r="I6" s="5"/>
      <c r="J6" s="5"/>
      <c r="K6" s="5"/>
    </row>
    <row r="7" spans="1:13" ht="15" customHeight="1" x14ac:dyDescent="0.25">
      <c r="A7" s="4"/>
      <c r="B7" s="4"/>
      <c r="C7" s="4"/>
      <c r="D7" s="5"/>
      <c r="E7" s="5"/>
      <c r="F7" s="5"/>
      <c r="G7" s="5"/>
      <c r="H7" s="5"/>
      <c r="I7" s="5"/>
      <c r="J7" s="5"/>
      <c r="K7" s="5"/>
    </row>
    <row r="8" spans="1:13" ht="21.75" customHeight="1" thickBot="1" x14ac:dyDescent="0.3">
      <c r="A8" s="10"/>
      <c r="B8" s="10"/>
      <c r="C8" s="10"/>
      <c r="D8" s="3"/>
      <c r="E8" s="11"/>
      <c r="F8" s="11"/>
      <c r="G8" s="5"/>
      <c r="H8" s="5"/>
      <c r="I8" s="12"/>
      <c r="J8" s="12"/>
      <c r="K8" s="12"/>
    </row>
    <row r="9" spans="1:13" ht="33.6" customHeight="1" thickTop="1" thickBot="1" x14ac:dyDescent="0.3">
      <c r="A9" s="98" t="s">
        <v>35</v>
      </c>
      <c r="B9" s="98" t="s">
        <v>34</v>
      </c>
      <c r="C9" s="98" t="s">
        <v>31</v>
      </c>
      <c r="D9" s="108" t="s">
        <v>32</v>
      </c>
      <c r="E9" s="101" t="s">
        <v>41</v>
      </c>
      <c r="F9" s="102"/>
      <c r="G9" s="103" t="s">
        <v>33</v>
      </c>
      <c r="H9" s="104"/>
      <c r="I9" s="105"/>
      <c r="J9" s="106" t="s">
        <v>42</v>
      </c>
      <c r="K9" s="107"/>
    </row>
    <row r="10" spans="1:13" s="15" customFormat="1" ht="19.5" customHeight="1" thickTop="1" thickBot="1" x14ac:dyDescent="0.3">
      <c r="A10" s="99"/>
      <c r="B10" s="99"/>
      <c r="C10" s="99"/>
      <c r="D10" s="109"/>
      <c r="E10" s="38" t="s">
        <v>646</v>
      </c>
      <c r="F10" s="81" t="s">
        <v>43</v>
      </c>
      <c r="G10" s="80" t="s">
        <v>36</v>
      </c>
      <c r="H10" s="79" t="s">
        <v>647</v>
      </c>
      <c r="I10" s="82" t="s">
        <v>39</v>
      </c>
      <c r="J10" s="83" t="s">
        <v>647</v>
      </c>
      <c r="K10" s="39" t="s">
        <v>39</v>
      </c>
      <c r="L10" s="13"/>
      <c r="M10" s="14"/>
    </row>
    <row r="11" spans="1:13" ht="20.100000000000001" customHeight="1" thickTop="1" x14ac:dyDescent="0.25">
      <c r="A11" s="16">
        <v>1</v>
      </c>
      <c r="B11" s="17">
        <v>1</v>
      </c>
      <c r="C11" s="17"/>
      <c r="D11" s="40" t="str">
        <f>IF($C11="","",VLOOKUP($C11,PL_KATALOG!A:C,2,FALSE))</f>
        <v/>
      </c>
      <c r="E11" s="45">
        <f>IF($C11="",0,VLOOKUP($C11,PL_KATALOG!A:D,4,FALSE))</f>
        <v>0</v>
      </c>
      <c r="F11" s="41">
        <f>IF(E11="a. Anfrage","a. Anfrage",E11*B11)</f>
        <v>0</v>
      </c>
      <c r="G11" s="68">
        <f t="shared" ref="G11:G22" si="0">$D$6</f>
        <v>0</v>
      </c>
      <c r="H11" s="69">
        <f>IF(E11="a. Anfrage","a. Anfrage",ROUND((E11*G11/100),2))</f>
        <v>0</v>
      </c>
      <c r="I11" s="67">
        <f>IF(E11="a. Anfrage","a. Anfrage",ROUND((F11*G11/100),2))</f>
        <v>0</v>
      </c>
      <c r="J11" s="43">
        <f>IF(E11="a. Anfrage","a. Anfrage",ROUND(E11-(E11*G11/100),2))</f>
        <v>0</v>
      </c>
      <c r="K11" s="42">
        <f>IF(F11="a. Anfrage","a. Anfrage",ROUND(F11-(F11*G11/100),2))</f>
        <v>0</v>
      </c>
      <c r="L11" s="18"/>
    </row>
    <row r="12" spans="1:13" ht="20.100000000000001" customHeight="1" x14ac:dyDescent="0.25">
      <c r="A12" s="19">
        <v>2</v>
      </c>
      <c r="B12" s="20">
        <v>1</v>
      </c>
      <c r="C12" s="20"/>
      <c r="D12" s="44" t="str">
        <f>IF($C12="","",VLOOKUP($C12,PL_KATALOG!A:C,2,FALSE))</f>
        <v/>
      </c>
      <c r="E12" s="45">
        <f>IF($C12="",0,VLOOKUP($C12,PL_KATALOG!A:D,4,FALSE))</f>
        <v>0</v>
      </c>
      <c r="F12" s="46">
        <f t="shared" ref="F12:F22" si="1">IF(E12="a. Anfrage","a. Anfrage",E12*B12)</f>
        <v>0</v>
      </c>
      <c r="G12" s="47">
        <f t="shared" si="0"/>
        <v>0</v>
      </c>
      <c r="H12" s="69">
        <f>IF(E12="a. Anfrage","a. Anfrage",ROUND((E12*G12/100),2))</f>
        <v>0</v>
      </c>
      <c r="I12" s="48">
        <f t="shared" ref="I12:I48" si="2">IF(E12="a. Anfrage","a. Anfrage",ROUND((F12*G12/100),2))</f>
        <v>0</v>
      </c>
      <c r="J12" s="49">
        <f t="shared" ref="J12:J48" si="3">IF(E12="a. Anfrage","a. Anfrage",ROUND(E12-(E12*G12/100),2))</f>
        <v>0</v>
      </c>
      <c r="K12" s="48">
        <f t="shared" ref="K12:K48" si="4">IF(F12="a. Anfrage","a. Anfrage",ROUND(F12-(F12*G12/100),2))</f>
        <v>0</v>
      </c>
      <c r="L12" s="18"/>
    </row>
    <row r="13" spans="1:13" ht="20.100000000000001" customHeight="1" x14ac:dyDescent="0.25">
      <c r="A13" s="19">
        <v>3</v>
      </c>
      <c r="B13" s="20">
        <v>1</v>
      </c>
      <c r="C13" s="20"/>
      <c r="D13" s="44" t="str">
        <f>IF($C13="","",VLOOKUP($C13,PL_KATALOG!A:C,2,FALSE))</f>
        <v/>
      </c>
      <c r="E13" s="45">
        <f>IF($C13="",0,VLOOKUP($C13,PL_KATALOG!A:D,4,FALSE))</f>
        <v>0</v>
      </c>
      <c r="F13" s="46">
        <f t="shared" si="1"/>
        <v>0</v>
      </c>
      <c r="G13" s="47">
        <f t="shared" si="0"/>
        <v>0</v>
      </c>
      <c r="H13" s="69">
        <f t="shared" ref="H13:H22" si="5">IF(E13="a. Anfrage","a. Anfrage",ROUND((E13*G13/100),2))</f>
        <v>0</v>
      </c>
      <c r="I13" s="48">
        <f t="shared" si="2"/>
        <v>0</v>
      </c>
      <c r="J13" s="49">
        <f t="shared" si="3"/>
        <v>0</v>
      </c>
      <c r="K13" s="48">
        <f t="shared" si="4"/>
        <v>0</v>
      </c>
      <c r="L13" s="18"/>
    </row>
    <row r="14" spans="1:13" ht="20.100000000000001" customHeight="1" x14ac:dyDescent="0.25">
      <c r="A14" s="19">
        <v>4</v>
      </c>
      <c r="B14" s="20">
        <v>1</v>
      </c>
      <c r="C14" s="20"/>
      <c r="D14" s="44" t="str">
        <f>IF($C14="","",VLOOKUP($C14,PL_KATALOG!A:C,2,FALSE))</f>
        <v/>
      </c>
      <c r="E14" s="45">
        <f>IF($C14="",0,VLOOKUP($C14,PL_KATALOG!A:D,4,FALSE))</f>
        <v>0</v>
      </c>
      <c r="F14" s="46">
        <f t="shared" si="1"/>
        <v>0</v>
      </c>
      <c r="G14" s="47">
        <f t="shared" si="0"/>
        <v>0</v>
      </c>
      <c r="H14" s="69">
        <f t="shared" si="5"/>
        <v>0</v>
      </c>
      <c r="I14" s="48">
        <f t="shared" si="2"/>
        <v>0</v>
      </c>
      <c r="J14" s="49">
        <f t="shared" si="3"/>
        <v>0</v>
      </c>
      <c r="K14" s="48">
        <f t="shared" si="4"/>
        <v>0</v>
      </c>
      <c r="L14" s="18"/>
    </row>
    <row r="15" spans="1:13" ht="20.100000000000001" customHeight="1" x14ac:dyDescent="0.25">
      <c r="A15" s="19">
        <v>5</v>
      </c>
      <c r="B15" s="20">
        <v>1</v>
      </c>
      <c r="C15" s="20"/>
      <c r="D15" s="44" t="str">
        <f>IF($C15="","",VLOOKUP($C15,PL_KATALOG!A:C,2,FALSE))</f>
        <v/>
      </c>
      <c r="E15" s="45">
        <f>IF($C15="",0,VLOOKUP($C15,PL_KATALOG!A:D,4,FALSE))</f>
        <v>0</v>
      </c>
      <c r="F15" s="46">
        <f t="shared" si="1"/>
        <v>0</v>
      </c>
      <c r="G15" s="47">
        <f t="shared" si="0"/>
        <v>0</v>
      </c>
      <c r="H15" s="69">
        <f t="shared" si="5"/>
        <v>0</v>
      </c>
      <c r="I15" s="48">
        <f t="shared" si="2"/>
        <v>0</v>
      </c>
      <c r="J15" s="49">
        <f t="shared" si="3"/>
        <v>0</v>
      </c>
      <c r="K15" s="48">
        <f t="shared" si="4"/>
        <v>0</v>
      </c>
      <c r="L15" s="18"/>
    </row>
    <row r="16" spans="1:13" ht="20.100000000000001" customHeight="1" x14ac:dyDescent="0.25">
      <c r="A16" s="19">
        <v>6</v>
      </c>
      <c r="B16" s="20">
        <v>1</v>
      </c>
      <c r="C16" s="20"/>
      <c r="D16" s="44" t="str">
        <f>IF($C16="","",VLOOKUP($C16,PL_KATALOG!A:C,2,FALSE))</f>
        <v/>
      </c>
      <c r="E16" s="45">
        <f>IF($C16="",0,VLOOKUP($C16,PL_KATALOG!A:D,4,FALSE))</f>
        <v>0</v>
      </c>
      <c r="F16" s="46">
        <f t="shared" si="1"/>
        <v>0</v>
      </c>
      <c r="G16" s="47">
        <f t="shared" si="0"/>
        <v>0</v>
      </c>
      <c r="H16" s="69">
        <f t="shared" si="5"/>
        <v>0</v>
      </c>
      <c r="I16" s="48">
        <f t="shared" si="2"/>
        <v>0</v>
      </c>
      <c r="J16" s="49">
        <f t="shared" si="3"/>
        <v>0</v>
      </c>
      <c r="K16" s="48">
        <f t="shared" si="4"/>
        <v>0</v>
      </c>
      <c r="L16" s="18"/>
    </row>
    <row r="17" spans="1:12" ht="20.100000000000001" customHeight="1" x14ac:dyDescent="0.25">
      <c r="A17" s="19">
        <v>7</v>
      </c>
      <c r="B17" s="20">
        <v>1</v>
      </c>
      <c r="C17" s="20"/>
      <c r="D17" s="44" t="str">
        <f>IF($C17="","",VLOOKUP($C17,PL_KATALOG!A:C,2,FALSE))</f>
        <v/>
      </c>
      <c r="E17" s="45">
        <f>IF($C17="",0,VLOOKUP($C17,PL_KATALOG!A:D,4,FALSE))</f>
        <v>0</v>
      </c>
      <c r="F17" s="46">
        <f t="shared" si="1"/>
        <v>0</v>
      </c>
      <c r="G17" s="47">
        <f t="shared" si="0"/>
        <v>0</v>
      </c>
      <c r="H17" s="69">
        <f t="shared" si="5"/>
        <v>0</v>
      </c>
      <c r="I17" s="48">
        <f t="shared" si="2"/>
        <v>0</v>
      </c>
      <c r="J17" s="49">
        <f t="shared" si="3"/>
        <v>0</v>
      </c>
      <c r="K17" s="48">
        <f t="shared" si="4"/>
        <v>0</v>
      </c>
      <c r="L17" s="18"/>
    </row>
    <row r="18" spans="1:12" ht="20.100000000000001" customHeight="1" x14ac:dyDescent="0.25">
      <c r="A18" s="19">
        <v>8</v>
      </c>
      <c r="B18" s="20">
        <v>1</v>
      </c>
      <c r="C18" s="20"/>
      <c r="D18" s="44" t="str">
        <f>IF($C18="","",VLOOKUP($C18,PL_KATALOG!A:C,2,FALSE))</f>
        <v/>
      </c>
      <c r="E18" s="45">
        <f>IF($C18="",0,VLOOKUP($C18,PL_KATALOG!A:D,4,FALSE))</f>
        <v>0</v>
      </c>
      <c r="F18" s="46">
        <f t="shared" si="1"/>
        <v>0</v>
      </c>
      <c r="G18" s="47">
        <f t="shared" si="0"/>
        <v>0</v>
      </c>
      <c r="H18" s="69">
        <f t="shared" si="5"/>
        <v>0</v>
      </c>
      <c r="I18" s="48">
        <f t="shared" si="2"/>
        <v>0</v>
      </c>
      <c r="J18" s="49">
        <f t="shared" si="3"/>
        <v>0</v>
      </c>
      <c r="K18" s="48">
        <f t="shared" si="4"/>
        <v>0</v>
      </c>
    </row>
    <row r="19" spans="1:12" ht="20.100000000000001" customHeight="1" x14ac:dyDescent="0.25">
      <c r="A19" s="19">
        <v>9</v>
      </c>
      <c r="B19" s="20">
        <v>1</v>
      </c>
      <c r="C19" s="20"/>
      <c r="D19" s="44" t="str">
        <f>IF($C19="","",VLOOKUP($C19,PL_KATALOG!A:C,2,FALSE))</f>
        <v/>
      </c>
      <c r="E19" s="45">
        <f>IF($C19="",0,VLOOKUP($C19,PL_KATALOG!A:D,4,FALSE))</f>
        <v>0</v>
      </c>
      <c r="F19" s="46">
        <f t="shared" si="1"/>
        <v>0</v>
      </c>
      <c r="G19" s="47">
        <f t="shared" si="0"/>
        <v>0</v>
      </c>
      <c r="H19" s="69">
        <f t="shared" si="5"/>
        <v>0</v>
      </c>
      <c r="I19" s="48">
        <f t="shared" si="2"/>
        <v>0</v>
      </c>
      <c r="J19" s="49">
        <f t="shared" si="3"/>
        <v>0</v>
      </c>
      <c r="K19" s="48">
        <f t="shared" si="4"/>
        <v>0</v>
      </c>
    </row>
    <row r="20" spans="1:12" ht="20.100000000000001" customHeight="1" x14ac:dyDescent="0.25">
      <c r="A20" s="19">
        <v>10</v>
      </c>
      <c r="B20" s="20">
        <v>1</v>
      </c>
      <c r="C20" s="20"/>
      <c r="D20" s="44" t="str">
        <f>IF($C20="","",VLOOKUP($C20,PL_KATALOG!A:C,2,FALSE))</f>
        <v/>
      </c>
      <c r="E20" s="45">
        <f>IF($C20="",0,VLOOKUP($C20,PL_KATALOG!A:D,4,FALSE))</f>
        <v>0</v>
      </c>
      <c r="F20" s="46">
        <f t="shared" si="1"/>
        <v>0</v>
      </c>
      <c r="G20" s="47">
        <f t="shared" si="0"/>
        <v>0</v>
      </c>
      <c r="H20" s="69">
        <f t="shared" si="5"/>
        <v>0</v>
      </c>
      <c r="I20" s="48">
        <f t="shared" si="2"/>
        <v>0</v>
      </c>
      <c r="J20" s="49">
        <f t="shared" si="3"/>
        <v>0</v>
      </c>
      <c r="K20" s="48">
        <f t="shared" si="4"/>
        <v>0</v>
      </c>
    </row>
    <row r="21" spans="1:12" ht="20.100000000000001" customHeight="1" x14ac:dyDescent="0.25">
      <c r="A21" s="19">
        <v>11</v>
      </c>
      <c r="B21" s="20">
        <v>1</v>
      </c>
      <c r="C21" s="20"/>
      <c r="D21" s="44" t="str">
        <f>IF($C21="","",VLOOKUP($C21,PL_KATALOG!A:C,2,FALSE))</f>
        <v/>
      </c>
      <c r="E21" s="45">
        <f>IF($C21="",0,VLOOKUP($C21,PL_KATALOG!A:D,4,FALSE))</f>
        <v>0</v>
      </c>
      <c r="F21" s="46">
        <f t="shared" si="1"/>
        <v>0</v>
      </c>
      <c r="G21" s="47">
        <f t="shared" si="0"/>
        <v>0</v>
      </c>
      <c r="H21" s="69">
        <f t="shared" si="5"/>
        <v>0</v>
      </c>
      <c r="I21" s="48">
        <f t="shared" si="2"/>
        <v>0</v>
      </c>
      <c r="J21" s="49">
        <f t="shared" si="3"/>
        <v>0</v>
      </c>
      <c r="K21" s="48">
        <f t="shared" si="4"/>
        <v>0</v>
      </c>
    </row>
    <row r="22" spans="1:12" ht="20.100000000000001" customHeight="1" x14ac:dyDescent="0.25">
      <c r="A22" s="19">
        <v>12</v>
      </c>
      <c r="B22" s="20">
        <v>1</v>
      </c>
      <c r="C22" s="20"/>
      <c r="D22" s="44" t="str">
        <f>IF($C22="","",VLOOKUP($C22,PL_KATALOG!A:C,2,FALSE))</f>
        <v/>
      </c>
      <c r="E22" s="45">
        <f>IF($C22="",0,VLOOKUP($C22,PL_KATALOG!A:D,4,FALSE))</f>
        <v>0</v>
      </c>
      <c r="F22" s="46">
        <f t="shared" si="1"/>
        <v>0</v>
      </c>
      <c r="G22" s="47">
        <f t="shared" si="0"/>
        <v>0</v>
      </c>
      <c r="H22" s="69">
        <f t="shared" si="5"/>
        <v>0</v>
      </c>
      <c r="I22" s="48">
        <f t="shared" si="2"/>
        <v>0</v>
      </c>
      <c r="J22" s="49">
        <f t="shared" si="3"/>
        <v>0</v>
      </c>
      <c r="K22" s="48">
        <f t="shared" si="4"/>
        <v>0</v>
      </c>
    </row>
    <row r="23" spans="1:12" ht="20.100000000000001" customHeight="1" thickBot="1" x14ac:dyDescent="0.3">
      <c r="A23" s="21"/>
      <c r="B23" s="22"/>
      <c r="C23" s="22"/>
      <c r="D23" s="50" t="s">
        <v>44</v>
      </c>
      <c r="E23" s="51"/>
      <c r="F23" s="52">
        <f>SUM(F11:F22)</f>
        <v>0</v>
      </c>
      <c r="G23" s="53"/>
      <c r="H23" s="65"/>
      <c r="I23" s="52">
        <f>SUM(I11:I22)</f>
        <v>0</v>
      </c>
      <c r="J23" s="51"/>
      <c r="K23" s="52">
        <f>SUM(K11:K22)</f>
        <v>0</v>
      </c>
    </row>
    <row r="24" spans="1:12" ht="20.100000000000001" customHeight="1" thickTop="1" x14ac:dyDescent="0.25">
      <c r="A24" s="23">
        <v>1</v>
      </c>
      <c r="B24" s="24">
        <v>1</v>
      </c>
      <c r="C24" s="24"/>
      <c r="D24" s="54" t="str">
        <f>IF($C24="","",VLOOKUP($C24,PL_KATALOG!A:C,2,FALSE))</f>
        <v/>
      </c>
      <c r="E24" s="45">
        <f>IF($C24="",0,VLOOKUP($C24,PL_KATALOG!A:D,4,FALSE))</f>
        <v>0</v>
      </c>
      <c r="F24" s="55">
        <f>IF(E24="a. Anfrage","a. Anfrage",E24*B24)</f>
        <v>0</v>
      </c>
      <c r="G24" s="56">
        <f t="shared" ref="G24:G35" si="6">$D$6</f>
        <v>0</v>
      </c>
      <c r="H24" s="69">
        <f t="shared" ref="H24:H48" si="7">IF(E24="a. Anfrage","a. Anfrage",ROUND((E24*G24/100),2))</f>
        <v>0</v>
      </c>
      <c r="I24" s="57">
        <f t="shared" si="2"/>
        <v>0</v>
      </c>
      <c r="J24" s="58">
        <f t="shared" si="3"/>
        <v>0</v>
      </c>
      <c r="K24" s="57">
        <f t="shared" si="4"/>
        <v>0</v>
      </c>
    </row>
    <row r="25" spans="1:12" ht="20.100000000000001" customHeight="1" x14ac:dyDescent="0.25">
      <c r="A25" s="19">
        <v>2</v>
      </c>
      <c r="B25" s="20">
        <v>1</v>
      </c>
      <c r="C25" s="20"/>
      <c r="D25" s="59" t="str">
        <f>IF($C25="","",VLOOKUP($C25,PL_KATALOG!A:C,2,FALSE))</f>
        <v/>
      </c>
      <c r="E25" s="45">
        <f>IF($C25="",0,VLOOKUP($C25,PL_KATALOG!A:D,4,FALSE))</f>
        <v>0</v>
      </c>
      <c r="F25" s="46">
        <f t="shared" ref="F25:F35" si="8">IF(E25="a. Anfrage","a. Anfrage",E25*B25)</f>
        <v>0</v>
      </c>
      <c r="G25" s="47">
        <f t="shared" si="6"/>
        <v>0</v>
      </c>
      <c r="H25" s="69">
        <f t="shared" si="7"/>
        <v>0</v>
      </c>
      <c r="I25" s="48">
        <f t="shared" si="2"/>
        <v>0</v>
      </c>
      <c r="J25" s="49">
        <f t="shared" si="3"/>
        <v>0</v>
      </c>
      <c r="K25" s="48">
        <f t="shared" si="4"/>
        <v>0</v>
      </c>
    </row>
    <row r="26" spans="1:12" ht="20.100000000000001" customHeight="1" x14ac:dyDescent="0.25">
      <c r="A26" s="19">
        <v>3</v>
      </c>
      <c r="B26" s="20">
        <v>1</v>
      </c>
      <c r="C26" s="20"/>
      <c r="D26" s="59" t="str">
        <f>IF($C26="","",VLOOKUP($C26,PL_KATALOG!A:C,2,FALSE))</f>
        <v/>
      </c>
      <c r="E26" s="45">
        <f>IF($C26="",0,VLOOKUP($C26,PL_KATALOG!A:D,4,FALSE))</f>
        <v>0</v>
      </c>
      <c r="F26" s="46">
        <f t="shared" si="8"/>
        <v>0</v>
      </c>
      <c r="G26" s="47">
        <f t="shared" si="6"/>
        <v>0</v>
      </c>
      <c r="H26" s="69">
        <f t="shared" si="7"/>
        <v>0</v>
      </c>
      <c r="I26" s="48">
        <f t="shared" si="2"/>
        <v>0</v>
      </c>
      <c r="J26" s="49">
        <f t="shared" si="3"/>
        <v>0</v>
      </c>
      <c r="K26" s="48">
        <f t="shared" si="4"/>
        <v>0</v>
      </c>
    </row>
    <row r="27" spans="1:12" ht="20.100000000000001" customHeight="1" x14ac:dyDescent="0.25">
      <c r="A27" s="19">
        <v>4</v>
      </c>
      <c r="B27" s="20">
        <v>1</v>
      </c>
      <c r="C27" s="20"/>
      <c r="D27" s="59" t="str">
        <f>IF($C27="","",VLOOKUP($C27,PL_KATALOG!A:C,2,FALSE))</f>
        <v/>
      </c>
      <c r="E27" s="45">
        <f>IF($C27="",0,VLOOKUP($C27,PL_KATALOG!A:D,4,FALSE))</f>
        <v>0</v>
      </c>
      <c r="F27" s="46">
        <f t="shared" si="8"/>
        <v>0</v>
      </c>
      <c r="G27" s="47">
        <f t="shared" si="6"/>
        <v>0</v>
      </c>
      <c r="H27" s="69">
        <f t="shared" si="7"/>
        <v>0</v>
      </c>
      <c r="I27" s="48">
        <f t="shared" si="2"/>
        <v>0</v>
      </c>
      <c r="J27" s="49">
        <f t="shared" si="3"/>
        <v>0</v>
      </c>
      <c r="K27" s="48">
        <f t="shared" si="4"/>
        <v>0</v>
      </c>
    </row>
    <row r="28" spans="1:12" ht="20.100000000000001" customHeight="1" x14ac:dyDescent="0.25">
      <c r="A28" s="19">
        <v>5</v>
      </c>
      <c r="B28" s="20">
        <v>1</v>
      </c>
      <c r="C28" s="20"/>
      <c r="D28" s="59" t="str">
        <f>IF($C28="","",VLOOKUP($C28,PL_KATALOG!A:C,2,FALSE))</f>
        <v/>
      </c>
      <c r="E28" s="45">
        <f>IF($C28="",0,VLOOKUP($C28,PL_KATALOG!A:D,4,FALSE))</f>
        <v>0</v>
      </c>
      <c r="F28" s="46">
        <f t="shared" si="8"/>
        <v>0</v>
      </c>
      <c r="G28" s="47">
        <f t="shared" si="6"/>
        <v>0</v>
      </c>
      <c r="H28" s="69">
        <f t="shared" si="7"/>
        <v>0</v>
      </c>
      <c r="I28" s="48">
        <f t="shared" si="2"/>
        <v>0</v>
      </c>
      <c r="J28" s="49">
        <f t="shared" si="3"/>
        <v>0</v>
      </c>
      <c r="K28" s="48">
        <f t="shared" si="4"/>
        <v>0</v>
      </c>
    </row>
    <row r="29" spans="1:12" ht="20.100000000000001" customHeight="1" x14ac:dyDescent="0.25">
      <c r="A29" s="19">
        <v>6</v>
      </c>
      <c r="B29" s="20">
        <v>1</v>
      </c>
      <c r="C29" s="20"/>
      <c r="D29" s="59" t="str">
        <f>IF($C29="","",VLOOKUP($C29,PL_KATALOG!A:C,2,FALSE))</f>
        <v/>
      </c>
      <c r="E29" s="45">
        <f>IF($C29="",0,VLOOKUP($C29,PL_KATALOG!A:D,4,FALSE))</f>
        <v>0</v>
      </c>
      <c r="F29" s="46">
        <f t="shared" si="8"/>
        <v>0</v>
      </c>
      <c r="G29" s="47">
        <f t="shared" si="6"/>
        <v>0</v>
      </c>
      <c r="H29" s="69">
        <f t="shared" si="7"/>
        <v>0</v>
      </c>
      <c r="I29" s="48">
        <f t="shared" si="2"/>
        <v>0</v>
      </c>
      <c r="J29" s="49">
        <f t="shared" si="3"/>
        <v>0</v>
      </c>
      <c r="K29" s="48">
        <f t="shared" si="4"/>
        <v>0</v>
      </c>
    </row>
    <row r="30" spans="1:12" ht="20.100000000000001" customHeight="1" x14ac:dyDescent="0.25">
      <c r="A30" s="19">
        <v>7</v>
      </c>
      <c r="B30" s="20">
        <v>1</v>
      </c>
      <c r="C30" s="20"/>
      <c r="D30" s="59" t="str">
        <f>IF($C30="","",VLOOKUP($C30,PL_KATALOG!A:C,2,FALSE))</f>
        <v/>
      </c>
      <c r="E30" s="45">
        <f>IF($C30="",0,VLOOKUP($C30,PL_KATALOG!A:D,4,FALSE))</f>
        <v>0</v>
      </c>
      <c r="F30" s="46">
        <f t="shared" si="8"/>
        <v>0</v>
      </c>
      <c r="G30" s="47">
        <f t="shared" si="6"/>
        <v>0</v>
      </c>
      <c r="H30" s="69">
        <f t="shared" si="7"/>
        <v>0</v>
      </c>
      <c r="I30" s="48">
        <f t="shared" si="2"/>
        <v>0</v>
      </c>
      <c r="J30" s="49">
        <f t="shared" si="3"/>
        <v>0</v>
      </c>
      <c r="K30" s="48">
        <f t="shared" si="4"/>
        <v>0</v>
      </c>
    </row>
    <row r="31" spans="1:12" ht="20.100000000000001" customHeight="1" x14ac:dyDescent="0.25">
      <c r="A31" s="19">
        <v>8</v>
      </c>
      <c r="B31" s="20">
        <v>1</v>
      </c>
      <c r="C31" s="20"/>
      <c r="D31" s="59" t="str">
        <f>IF($C31="","",VLOOKUP($C31,PL_KATALOG!A:C,2,FALSE))</f>
        <v/>
      </c>
      <c r="E31" s="45">
        <f>IF($C31="",0,VLOOKUP($C31,PL_KATALOG!A:D,4,FALSE))</f>
        <v>0</v>
      </c>
      <c r="F31" s="46">
        <f t="shared" si="8"/>
        <v>0</v>
      </c>
      <c r="G31" s="47">
        <f t="shared" si="6"/>
        <v>0</v>
      </c>
      <c r="H31" s="69">
        <f t="shared" si="7"/>
        <v>0</v>
      </c>
      <c r="I31" s="48">
        <f t="shared" si="2"/>
        <v>0</v>
      </c>
      <c r="J31" s="49">
        <f t="shared" si="3"/>
        <v>0</v>
      </c>
      <c r="K31" s="48">
        <f t="shared" si="4"/>
        <v>0</v>
      </c>
    </row>
    <row r="32" spans="1:12" ht="20.100000000000001" customHeight="1" x14ac:dyDescent="0.25">
      <c r="A32" s="19">
        <v>9</v>
      </c>
      <c r="B32" s="20">
        <v>1</v>
      </c>
      <c r="C32" s="20"/>
      <c r="D32" s="59" t="str">
        <f>IF($C32="","",VLOOKUP($C32,PL_KATALOG!A:C,2,FALSE))</f>
        <v/>
      </c>
      <c r="E32" s="45">
        <f>IF($C32="",0,VLOOKUP($C32,PL_KATALOG!A:D,4,FALSE))</f>
        <v>0</v>
      </c>
      <c r="F32" s="46">
        <f t="shared" si="8"/>
        <v>0</v>
      </c>
      <c r="G32" s="47">
        <f t="shared" si="6"/>
        <v>0</v>
      </c>
      <c r="H32" s="69">
        <f t="shared" si="7"/>
        <v>0</v>
      </c>
      <c r="I32" s="48">
        <f t="shared" si="2"/>
        <v>0</v>
      </c>
      <c r="J32" s="49">
        <f t="shared" si="3"/>
        <v>0</v>
      </c>
      <c r="K32" s="48">
        <f t="shared" si="4"/>
        <v>0</v>
      </c>
    </row>
    <row r="33" spans="1:11" ht="20.100000000000001" customHeight="1" x14ac:dyDescent="0.25">
      <c r="A33" s="19">
        <v>10</v>
      </c>
      <c r="B33" s="20">
        <v>1</v>
      </c>
      <c r="C33" s="20"/>
      <c r="D33" s="59" t="str">
        <f>IF($C33="","",VLOOKUP($C33,PL_KATALOG!A:C,2,FALSE))</f>
        <v/>
      </c>
      <c r="E33" s="45">
        <f>IF($C33="",0,VLOOKUP($C33,PL_KATALOG!A:D,4,FALSE))</f>
        <v>0</v>
      </c>
      <c r="F33" s="46">
        <f t="shared" si="8"/>
        <v>0</v>
      </c>
      <c r="G33" s="47">
        <f t="shared" si="6"/>
        <v>0</v>
      </c>
      <c r="H33" s="69">
        <f t="shared" si="7"/>
        <v>0</v>
      </c>
      <c r="I33" s="48">
        <f t="shared" si="2"/>
        <v>0</v>
      </c>
      <c r="J33" s="49">
        <f t="shared" si="3"/>
        <v>0</v>
      </c>
      <c r="K33" s="48">
        <f t="shared" si="4"/>
        <v>0</v>
      </c>
    </row>
    <row r="34" spans="1:11" ht="20.100000000000001" customHeight="1" x14ac:dyDescent="0.25">
      <c r="A34" s="19">
        <v>11</v>
      </c>
      <c r="B34" s="20">
        <v>1</v>
      </c>
      <c r="C34" s="20"/>
      <c r="D34" s="59" t="str">
        <f>IF($C34="","",VLOOKUP($C34,PL_KATALOG!A:C,2,FALSE))</f>
        <v/>
      </c>
      <c r="E34" s="45">
        <f>IF($C34="",0,VLOOKUP($C34,PL_KATALOG!A:D,4,FALSE))</f>
        <v>0</v>
      </c>
      <c r="F34" s="46">
        <f t="shared" si="8"/>
        <v>0</v>
      </c>
      <c r="G34" s="47">
        <f t="shared" si="6"/>
        <v>0</v>
      </c>
      <c r="H34" s="69">
        <f t="shared" si="7"/>
        <v>0</v>
      </c>
      <c r="I34" s="48">
        <f t="shared" si="2"/>
        <v>0</v>
      </c>
      <c r="J34" s="49">
        <f t="shared" si="3"/>
        <v>0</v>
      </c>
      <c r="K34" s="48">
        <f t="shared" si="4"/>
        <v>0</v>
      </c>
    </row>
    <row r="35" spans="1:11" ht="20.100000000000001" customHeight="1" x14ac:dyDescent="0.25">
      <c r="A35" s="19">
        <v>12</v>
      </c>
      <c r="B35" s="20">
        <v>1</v>
      </c>
      <c r="C35" s="20"/>
      <c r="D35" s="59" t="str">
        <f>IF($C35="","",VLOOKUP($C35,PL_KATALOG!A:C,2,FALSE))</f>
        <v/>
      </c>
      <c r="E35" s="45">
        <f>IF($C35="",0,VLOOKUP($C35,PL_KATALOG!A:D,4,FALSE))</f>
        <v>0</v>
      </c>
      <c r="F35" s="46">
        <f t="shared" si="8"/>
        <v>0</v>
      </c>
      <c r="G35" s="47">
        <f t="shared" si="6"/>
        <v>0</v>
      </c>
      <c r="H35" s="69">
        <f t="shared" si="7"/>
        <v>0</v>
      </c>
      <c r="I35" s="48">
        <f t="shared" si="2"/>
        <v>0</v>
      </c>
      <c r="J35" s="49">
        <f t="shared" si="3"/>
        <v>0</v>
      </c>
      <c r="K35" s="48">
        <f t="shared" si="4"/>
        <v>0</v>
      </c>
    </row>
    <row r="36" spans="1:11" ht="20.100000000000001" customHeight="1" thickBot="1" x14ac:dyDescent="0.3">
      <c r="A36" s="25"/>
      <c r="B36" s="26"/>
      <c r="C36" s="27"/>
      <c r="D36" s="60" t="s">
        <v>45</v>
      </c>
      <c r="E36" s="61"/>
      <c r="F36" s="62">
        <f>SUM(F24:F35)</f>
        <v>0</v>
      </c>
      <c r="G36" s="63"/>
      <c r="H36" s="66"/>
      <c r="I36" s="62">
        <f>SUM(I24:I35)</f>
        <v>0</v>
      </c>
      <c r="J36" s="61"/>
      <c r="K36" s="52">
        <f>SUM(K24:K35)</f>
        <v>0</v>
      </c>
    </row>
    <row r="37" spans="1:11" ht="20.100000000000001" customHeight="1" thickTop="1" x14ac:dyDescent="0.25">
      <c r="A37" s="23">
        <v>1</v>
      </c>
      <c r="B37" s="24">
        <v>1</v>
      </c>
      <c r="C37" s="24"/>
      <c r="D37" s="54" t="str">
        <f>IF($C37="","",VLOOKUP($C37,PL_KATALOG!A:C,2,FALSE))</f>
        <v/>
      </c>
      <c r="E37" s="45">
        <f>IF($C37="",0,VLOOKUP($C37,PL_KATALOG!A:D,4,FALSE))</f>
        <v>0</v>
      </c>
      <c r="F37" s="55">
        <f>IF(E37="a. Anfrage","a. Anfrage",E37*B37)</f>
        <v>0</v>
      </c>
      <c r="G37" s="56">
        <f t="shared" ref="G37:G48" si="9">$D$6</f>
        <v>0</v>
      </c>
      <c r="H37" s="69">
        <f t="shared" si="7"/>
        <v>0</v>
      </c>
      <c r="I37" s="57">
        <f t="shared" si="2"/>
        <v>0</v>
      </c>
      <c r="J37" s="58">
        <f t="shared" si="3"/>
        <v>0</v>
      </c>
      <c r="K37" s="57">
        <f t="shared" si="4"/>
        <v>0</v>
      </c>
    </row>
    <row r="38" spans="1:11" ht="20.100000000000001" customHeight="1" x14ac:dyDescent="0.25">
      <c r="A38" s="19">
        <v>2</v>
      </c>
      <c r="B38" s="20">
        <v>1</v>
      </c>
      <c r="C38" s="20"/>
      <c r="D38" s="59" t="str">
        <f>IF($C38="","",VLOOKUP($C38,PL_KATALOG!A:C,2,FALSE))</f>
        <v/>
      </c>
      <c r="E38" s="45">
        <f>IF($C38="",0,VLOOKUP($C38,PL_KATALOG!A:D,4,FALSE))</f>
        <v>0</v>
      </c>
      <c r="F38" s="46">
        <f t="shared" ref="F38:F48" si="10">IF(E38="a. Anfrage","a. Anfrage",E38*B38)</f>
        <v>0</v>
      </c>
      <c r="G38" s="47">
        <f t="shared" si="9"/>
        <v>0</v>
      </c>
      <c r="H38" s="69">
        <f t="shared" si="7"/>
        <v>0</v>
      </c>
      <c r="I38" s="48">
        <f t="shared" si="2"/>
        <v>0</v>
      </c>
      <c r="J38" s="49">
        <f t="shared" si="3"/>
        <v>0</v>
      </c>
      <c r="K38" s="48">
        <f t="shared" si="4"/>
        <v>0</v>
      </c>
    </row>
    <row r="39" spans="1:11" ht="20.100000000000001" customHeight="1" x14ac:dyDescent="0.25">
      <c r="A39" s="19">
        <v>3</v>
      </c>
      <c r="B39" s="20">
        <v>1</v>
      </c>
      <c r="C39" s="20"/>
      <c r="D39" s="59" t="str">
        <f>IF($C39="","",VLOOKUP($C39,PL_KATALOG!A:C,2,FALSE))</f>
        <v/>
      </c>
      <c r="E39" s="45">
        <f>IF($C39="",0,VLOOKUP($C39,PL_KATALOG!A:D,4,FALSE))</f>
        <v>0</v>
      </c>
      <c r="F39" s="46">
        <f t="shared" si="10"/>
        <v>0</v>
      </c>
      <c r="G39" s="47">
        <f t="shared" si="9"/>
        <v>0</v>
      </c>
      <c r="H39" s="69">
        <f t="shared" si="7"/>
        <v>0</v>
      </c>
      <c r="I39" s="48">
        <f t="shared" si="2"/>
        <v>0</v>
      </c>
      <c r="J39" s="49">
        <f t="shared" si="3"/>
        <v>0</v>
      </c>
      <c r="K39" s="48">
        <f t="shared" si="4"/>
        <v>0</v>
      </c>
    </row>
    <row r="40" spans="1:11" ht="20.100000000000001" customHeight="1" x14ac:dyDescent="0.25">
      <c r="A40" s="19">
        <v>4</v>
      </c>
      <c r="B40" s="20">
        <v>1</v>
      </c>
      <c r="C40" s="20"/>
      <c r="D40" s="59" t="str">
        <f>IF($C40="","",VLOOKUP($C40,PL_KATALOG!A:C,2,FALSE))</f>
        <v/>
      </c>
      <c r="E40" s="45">
        <f>IF($C40="",0,VLOOKUP($C40,PL_KATALOG!A:D,4,FALSE))</f>
        <v>0</v>
      </c>
      <c r="F40" s="46">
        <f t="shared" si="10"/>
        <v>0</v>
      </c>
      <c r="G40" s="47">
        <f t="shared" si="9"/>
        <v>0</v>
      </c>
      <c r="H40" s="69">
        <f t="shared" si="7"/>
        <v>0</v>
      </c>
      <c r="I40" s="48">
        <f t="shared" si="2"/>
        <v>0</v>
      </c>
      <c r="J40" s="49">
        <f t="shared" si="3"/>
        <v>0</v>
      </c>
      <c r="K40" s="48">
        <f t="shared" si="4"/>
        <v>0</v>
      </c>
    </row>
    <row r="41" spans="1:11" ht="20.100000000000001" customHeight="1" x14ac:dyDescent="0.25">
      <c r="A41" s="19">
        <v>5</v>
      </c>
      <c r="B41" s="20">
        <v>1</v>
      </c>
      <c r="C41" s="20"/>
      <c r="D41" s="59" t="str">
        <f>IF($C41="","",VLOOKUP($C41,PL_KATALOG!A:C,2,FALSE))</f>
        <v/>
      </c>
      <c r="E41" s="45">
        <f>IF($C41="",0,VLOOKUP($C41,PL_KATALOG!A:D,4,FALSE))</f>
        <v>0</v>
      </c>
      <c r="F41" s="46">
        <f t="shared" si="10"/>
        <v>0</v>
      </c>
      <c r="G41" s="47">
        <f t="shared" si="9"/>
        <v>0</v>
      </c>
      <c r="H41" s="69">
        <f t="shared" si="7"/>
        <v>0</v>
      </c>
      <c r="I41" s="48">
        <f t="shared" si="2"/>
        <v>0</v>
      </c>
      <c r="J41" s="49">
        <f t="shared" si="3"/>
        <v>0</v>
      </c>
      <c r="K41" s="48">
        <f t="shared" si="4"/>
        <v>0</v>
      </c>
    </row>
    <row r="42" spans="1:11" ht="20.100000000000001" customHeight="1" x14ac:dyDescent="0.25">
      <c r="A42" s="19">
        <v>6</v>
      </c>
      <c r="B42" s="20">
        <v>1</v>
      </c>
      <c r="C42" s="20"/>
      <c r="D42" s="59" t="str">
        <f>IF($C42="","",VLOOKUP($C42,PL_KATALOG!A:C,2,FALSE))</f>
        <v/>
      </c>
      <c r="E42" s="45">
        <f>IF($C42="",0,VLOOKUP($C42,PL_KATALOG!A:D,4,FALSE))</f>
        <v>0</v>
      </c>
      <c r="F42" s="46">
        <f t="shared" si="10"/>
        <v>0</v>
      </c>
      <c r="G42" s="47">
        <f t="shared" si="9"/>
        <v>0</v>
      </c>
      <c r="H42" s="69">
        <f t="shared" si="7"/>
        <v>0</v>
      </c>
      <c r="I42" s="48">
        <f t="shared" si="2"/>
        <v>0</v>
      </c>
      <c r="J42" s="49">
        <f t="shared" si="3"/>
        <v>0</v>
      </c>
      <c r="K42" s="48">
        <f t="shared" si="4"/>
        <v>0</v>
      </c>
    </row>
    <row r="43" spans="1:11" ht="20.100000000000001" customHeight="1" x14ac:dyDescent="0.25">
      <c r="A43" s="19">
        <v>7</v>
      </c>
      <c r="B43" s="20">
        <v>1</v>
      </c>
      <c r="C43" s="20"/>
      <c r="D43" s="59" t="str">
        <f>IF($C43="","",VLOOKUP($C43,PL_KATALOG!A:C,2,FALSE))</f>
        <v/>
      </c>
      <c r="E43" s="45">
        <f>IF($C43="",0,VLOOKUP($C43,PL_KATALOG!A:D,4,FALSE))</f>
        <v>0</v>
      </c>
      <c r="F43" s="46">
        <f t="shared" si="10"/>
        <v>0</v>
      </c>
      <c r="G43" s="47">
        <f t="shared" si="9"/>
        <v>0</v>
      </c>
      <c r="H43" s="69">
        <f t="shared" si="7"/>
        <v>0</v>
      </c>
      <c r="I43" s="48">
        <f t="shared" si="2"/>
        <v>0</v>
      </c>
      <c r="J43" s="49">
        <f t="shared" si="3"/>
        <v>0</v>
      </c>
      <c r="K43" s="48">
        <f t="shared" si="4"/>
        <v>0</v>
      </c>
    </row>
    <row r="44" spans="1:11" ht="20.100000000000001" customHeight="1" x14ac:dyDescent="0.25">
      <c r="A44" s="19">
        <v>8</v>
      </c>
      <c r="B44" s="20">
        <v>1</v>
      </c>
      <c r="C44" s="20"/>
      <c r="D44" s="59" t="str">
        <f>IF($C44="","",VLOOKUP($C44,PL_KATALOG!A:C,2,FALSE))</f>
        <v/>
      </c>
      <c r="E44" s="45">
        <f>IF($C44="",0,VLOOKUP($C44,PL_KATALOG!A:D,4,FALSE))</f>
        <v>0</v>
      </c>
      <c r="F44" s="46">
        <f t="shared" si="10"/>
        <v>0</v>
      </c>
      <c r="G44" s="47">
        <f t="shared" si="9"/>
        <v>0</v>
      </c>
      <c r="H44" s="69">
        <f t="shared" si="7"/>
        <v>0</v>
      </c>
      <c r="I44" s="48">
        <f t="shared" si="2"/>
        <v>0</v>
      </c>
      <c r="J44" s="49">
        <f t="shared" si="3"/>
        <v>0</v>
      </c>
      <c r="K44" s="48">
        <f t="shared" si="4"/>
        <v>0</v>
      </c>
    </row>
    <row r="45" spans="1:11" ht="20.100000000000001" customHeight="1" x14ac:dyDescent="0.25">
      <c r="A45" s="19">
        <v>9</v>
      </c>
      <c r="B45" s="20">
        <v>1</v>
      </c>
      <c r="C45" s="20"/>
      <c r="D45" s="59" t="str">
        <f>IF($C45="","",VLOOKUP($C45,PL_KATALOG!A:C,2,FALSE))</f>
        <v/>
      </c>
      <c r="E45" s="45">
        <f>IF($C45="",0,VLOOKUP($C45,PL_KATALOG!A:D,4,FALSE))</f>
        <v>0</v>
      </c>
      <c r="F45" s="46">
        <f t="shared" si="10"/>
        <v>0</v>
      </c>
      <c r="G45" s="47">
        <f t="shared" si="9"/>
        <v>0</v>
      </c>
      <c r="H45" s="69">
        <f t="shared" si="7"/>
        <v>0</v>
      </c>
      <c r="I45" s="48">
        <f t="shared" si="2"/>
        <v>0</v>
      </c>
      <c r="J45" s="49">
        <f t="shared" si="3"/>
        <v>0</v>
      </c>
      <c r="K45" s="48">
        <f t="shared" si="4"/>
        <v>0</v>
      </c>
    </row>
    <row r="46" spans="1:11" ht="20.100000000000001" customHeight="1" x14ac:dyDescent="0.25">
      <c r="A46" s="19">
        <v>10</v>
      </c>
      <c r="B46" s="20">
        <v>1</v>
      </c>
      <c r="C46" s="20"/>
      <c r="D46" s="59" t="str">
        <f>IF($C46="","",VLOOKUP($C46,PL_KATALOG!A:C,2,FALSE))</f>
        <v/>
      </c>
      <c r="E46" s="45">
        <f>IF($C46="",0,VLOOKUP($C46,PL_KATALOG!A:D,4,FALSE))</f>
        <v>0</v>
      </c>
      <c r="F46" s="46">
        <f t="shared" si="10"/>
        <v>0</v>
      </c>
      <c r="G46" s="47">
        <f t="shared" si="9"/>
        <v>0</v>
      </c>
      <c r="H46" s="69">
        <f t="shared" si="7"/>
        <v>0</v>
      </c>
      <c r="I46" s="48">
        <f t="shared" si="2"/>
        <v>0</v>
      </c>
      <c r="J46" s="49">
        <f t="shared" si="3"/>
        <v>0</v>
      </c>
      <c r="K46" s="48">
        <f t="shared" si="4"/>
        <v>0</v>
      </c>
    </row>
    <row r="47" spans="1:11" ht="20.100000000000001" customHeight="1" x14ac:dyDescent="0.25">
      <c r="A47" s="19">
        <v>11</v>
      </c>
      <c r="B47" s="20">
        <v>1</v>
      </c>
      <c r="C47" s="20"/>
      <c r="D47" s="59" t="str">
        <f>IF($C47="","",VLOOKUP($C47,PL_KATALOG!A:C,2,FALSE))</f>
        <v/>
      </c>
      <c r="E47" s="45">
        <f>IF($C47="",0,VLOOKUP($C47,PL_KATALOG!A:D,4,FALSE))</f>
        <v>0</v>
      </c>
      <c r="F47" s="46">
        <f t="shared" si="10"/>
        <v>0</v>
      </c>
      <c r="G47" s="47">
        <f t="shared" si="9"/>
        <v>0</v>
      </c>
      <c r="H47" s="69">
        <f t="shared" si="7"/>
        <v>0</v>
      </c>
      <c r="I47" s="48">
        <f t="shared" si="2"/>
        <v>0</v>
      </c>
      <c r="J47" s="49">
        <f t="shared" si="3"/>
        <v>0</v>
      </c>
      <c r="K47" s="48">
        <f t="shared" si="4"/>
        <v>0</v>
      </c>
    </row>
    <row r="48" spans="1:11" ht="20.100000000000001" customHeight="1" x14ac:dyDescent="0.25">
      <c r="A48" s="19">
        <v>12</v>
      </c>
      <c r="B48" s="20">
        <v>1</v>
      </c>
      <c r="C48" s="20"/>
      <c r="D48" s="59" t="str">
        <f>IF($C48="","",VLOOKUP($C48,PL_KATALOG!A:C,2,FALSE))</f>
        <v/>
      </c>
      <c r="E48" s="45">
        <f>IF($C48="",0,VLOOKUP($C48,PL_KATALOG!A:D,4,FALSE))</f>
        <v>0</v>
      </c>
      <c r="F48" s="46">
        <f t="shared" si="10"/>
        <v>0</v>
      </c>
      <c r="G48" s="47">
        <f t="shared" si="9"/>
        <v>0</v>
      </c>
      <c r="H48" s="69">
        <f t="shared" si="7"/>
        <v>0</v>
      </c>
      <c r="I48" s="48">
        <f t="shared" si="2"/>
        <v>0</v>
      </c>
      <c r="J48" s="49">
        <f t="shared" si="3"/>
        <v>0</v>
      </c>
      <c r="K48" s="48">
        <f t="shared" si="4"/>
        <v>0</v>
      </c>
    </row>
    <row r="49" spans="1:11" ht="20.100000000000001" customHeight="1" thickBot="1" x14ac:dyDescent="0.3">
      <c r="A49" s="21"/>
      <c r="B49" s="22"/>
      <c r="C49" s="28"/>
      <c r="D49" s="64" t="s">
        <v>46</v>
      </c>
      <c r="E49" s="51"/>
      <c r="F49" s="52">
        <f>SUM(F37:F48)</f>
        <v>0</v>
      </c>
      <c r="G49" s="53"/>
      <c r="H49" s="65"/>
      <c r="I49" s="52">
        <f>SUM(I37:I48)</f>
        <v>0</v>
      </c>
      <c r="J49" s="51"/>
      <c r="K49" s="52">
        <f>SUM(K37:K48)</f>
        <v>0</v>
      </c>
    </row>
    <row r="50" spans="1:11" ht="16.5" thickTop="1" thickBot="1" x14ac:dyDescent="0.3">
      <c r="A50" s="84"/>
      <c r="B50" s="85"/>
      <c r="C50" s="85"/>
      <c r="D50" s="86" t="s">
        <v>723</v>
      </c>
      <c r="E50" s="87"/>
      <c r="F50" s="88">
        <f>F23+F36+F49</f>
        <v>0</v>
      </c>
      <c r="G50" s="89"/>
      <c r="H50" s="90"/>
      <c r="I50" s="88">
        <f>I23+I36+I49</f>
        <v>0</v>
      </c>
      <c r="J50" s="87"/>
      <c r="K50" s="88">
        <f>K23+K36+K49</f>
        <v>0</v>
      </c>
    </row>
    <row r="51" spans="1:11" ht="15.75" thickTop="1" x14ac:dyDescent="0.25">
      <c r="C51" s="30"/>
      <c r="E51" s="31"/>
      <c r="F51" s="31"/>
      <c r="G51" s="32"/>
      <c r="H51" s="32"/>
      <c r="I51" s="33"/>
      <c r="J51" s="33"/>
      <c r="K51" s="34"/>
    </row>
    <row r="52" spans="1:11" x14ac:dyDescent="0.25">
      <c r="A52" s="4" t="s">
        <v>648</v>
      </c>
      <c r="C52" s="30"/>
      <c r="D52" s="1"/>
      <c r="E52" s="31"/>
      <c r="F52" s="31"/>
      <c r="G52" s="32"/>
      <c r="H52" s="32"/>
      <c r="I52" s="33"/>
      <c r="J52" s="33"/>
      <c r="K52" s="34"/>
    </row>
    <row r="53" spans="1:11" x14ac:dyDescent="0.25">
      <c r="C53" s="30"/>
      <c r="D53" s="1"/>
      <c r="E53" s="31"/>
      <c r="F53" s="31"/>
      <c r="G53" s="32"/>
      <c r="H53" s="32"/>
      <c r="I53" s="33"/>
      <c r="J53" s="33"/>
      <c r="K53" s="34"/>
    </row>
  </sheetData>
  <mergeCells count="8">
    <mergeCell ref="A9:A10"/>
    <mergeCell ref="A1:K1"/>
    <mergeCell ref="E9:F9"/>
    <mergeCell ref="G9:I9"/>
    <mergeCell ref="J9:K9"/>
    <mergeCell ref="D9:D10"/>
    <mergeCell ref="C9:C10"/>
    <mergeCell ref="B9:B10"/>
  </mergeCells>
  <pageMargins left="0.6692913385826772" right="0" top="1.03" bottom="0.39370078740157483" header="0.42" footer="0.31496062992125984"/>
  <pageSetup paperSize="9" scale="42"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C60-58AE-444C-8CFF-4C55BCD91C41}">
  <dimension ref="A1:D623"/>
  <sheetViews>
    <sheetView zoomScaleNormal="100" workbookViewId="0">
      <pane ySplit="1" topLeftCell="A2" activePane="bottomLeft" state="frozen"/>
      <selection pane="bottomLeft" activeCell="C19" sqref="C19"/>
    </sheetView>
  </sheetViews>
  <sheetFormatPr baseColWidth="10" defaultColWidth="10.85546875" defaultRowHeight="15" x14ac:dyDescent="0.25"/>
  <cols>
    <col min="1" max="1" width="10.5703125" style="74" customWidth="1"/>
    <col min="2" max="2" width="25.7109375" style="78" customWidth="1"/>
    <col min="3" max="3" width="40.5703125" style="77" customWidth="1"/>
    <col min="4" max="4" width="11.28515625" style="92" bestFit="1" customWidth="1"/>
    <col min="5" max="16384" width="10.85546875" style="73"/>
  </cols>
  <sheetData>
    <row r="1" spans="1:4" ht="22.5" x14ac:dyDescent="0.2">
      <c r="A1" s="70" t="s">
        <v>49</v>
      </c>
      <c r="B1" s="71" t="s">
        <v>32</v>
      </c>
      <c r="C1" s="72" t="s">
        <v>48</v>
      </c>
      <c r="D1" s="96" t="s">
        <v>921</v>
      </c>
    </row>
    <row r="2" spans="1:4" ht="33.75" x14ac:dyDescent="0.25">
      <c r="A2" s="74">
        <v>31825</v>
      </c>
      <c r="B2" s="74" t="s">
        <v>185</v>
      </c>
      <c r="C2" s="75" t="s">
        <v>917</v>
      </c>
      <c r="D2" s="93">
        <v>98</v>
      </c>
    </row>
    <row r="3" spans="1:4" ht="45" x14ac:dyDescent="0.25">
      <c r="A3" s="74">
        <v>31829</v>
      </c>
      <c r="B3" s="74" t="s">
        <v>513</v>
      </c>
      <c r="C3" s="75" t="s">
        <v>916</v>
      </c>
      <c r="D3" s="93">
        <v>77</v>
      </c>
    </row>
    <row r="4" spans="1:4" ht="22.5" x14ac:dyDescent="0.25">
      <c r="A4" s="74">
        <v>34435</v>
      </c>
      <c r="B4" s="74" t="s">
        <v>638</v>
      </c>
      <c r="C4" s="75" t="s">
        <v>639</v>
      </c>
      <c r="D4" s="93">
        <v>333</v>
      </c>
    </row>
    <row r="5" spans="1:4" ht="22.5" x14ac:dyDescent="0.25">
      <c r="A5" s="74">
        <v>37347</v>
      </c>
      <c r="B5" s="74" t="s">
        <v>642</v>
      </c>
      <c r="C5" s="75" t="s">
        <v>643</v>
      </c>
      <c r="D5" s="93">
        <v>399</v>
      </c>
    </row>
    <row r="6" spans="1:4" x14ac:dyDescent="0.25">
      <c r="A6" s="74">
        <v>37999</v>
      </c>
      <c r="B6" s="74" t="s">
        <v>511</v>
      </c>
      <c r="C6" s="75" t="s">
        <v>512</v>
      </c>
      <c r="D6" s="93">
        <v>94</v>
      </c>
    </row>
    <row r="7" spans="1:4" ht="22.5" x14ac:dyDescent="0.25">
      <c r="A7" s="74">
        <v>39169</v>
      </c>
      <c r="B7" s="74" t="s">
        <v>20</v>
      </c>
      <c r="C7" s="75" t="s">
        <v>134</v>
      </c>
      <c r="D7" s="93">
        <v>126</v>
      </c>
    </row>
    <row r="8" spans="1:4" ht="22.5" x14ac:dyDescent="0.25">
      <c r="A8" s="74">
        <v>39642</v>
      </c>
      <c r="B8" s="74" t="s">
        <v>640</v>
      </c>
      <c r="C8" s="75" t="s">
        <v>641</v>
      </c>
      <c r="D8" s="93">
        <v>209</v>
      </c>
    </row>
    <row r="9" spans="1:4" x14ac:dyDescent="0.25">
      <c r="A9" s="74">
        <v>39731</v>
      </c>
      <c r="B9" s="74" t="s">
        <v>613</v>
      </c>
      <c r="C9" s="75" t="s">
        <v>614</v>
      </c>
      <c r="D9" s="93">
        <v>74</v>
      </c>
    </row>
    <row r="10" spans="1:4" x14ac:dyDescent="0.25">
      <c r="A10" s="74">
        <v>39732</v>
      </c>
      <c r="B10" s="74" t="s">
        <v>613</v>
      </c>
      <c r="C10" s="75" t="s">
        <v>615</v>
      </c>
      <c r="D10" s="93">
        <v>84</v>
      </c>
    </row>
    <row r="11" spans="1:4" x14ac:dyDescent="0.25">
      <c r="A11" s="74">
        <v>39759</v>
      </c>
      <c r="B11" s="74" t="s">
        <v>23</v>
      </c>
      <c r="C11" s="75" t="s">
        <v>144</v>
      </c>
      <c r="D11" s="93">
        <v>94</v>
      </c>
    </row>
    <row r="12" spans="1:4" x14ac:dyDescent="0.25">
      <c r="A12" s="74">
        <v>39785</v>
      </c>
      <c r="B12" s="74" t="s">
        <v>618</v>
      </c>
      <c r="C12" s="75" t="s">
        <v>619</v>
      </c>
      <c r="D12" s="93">
        <v>235</v>
      </c>
    </row>
    <row r="13" spans="1:4" ht="45" x14ac:dyDescent="0.25">
      <c r="A13" s="74">
        <v>41174</v>
      </c>
      <c r="B13" s="74" t="s">
        <v>724</v>
      </c>
      <c r="C13" s="75" t="s">
        <v>725</v>
      </c>
      <c r="D13" s="94">
        <v>110</v>
      </c>
    </row>
    <row r="14" spans="1:4" ht="33.75" x14ac:dyDescent="0.25">
      <c r="A14" s="74">
        <v>42015</v>
      </c>
      <c r="B14" s="74" t="s">
        <v>15</v>
      </c>
      <c r="C14" s="75" t="s">
        <v>416</v>
      </c>
      <c r="D14" s="93">
        <v>114</v>
      </c>
    </row>
    <row r="15" spans="1:4" ht="56.25" x14ac:dyDescent="0.25">
      <c r="A15" s="74">
        <v>43968</v>
      </c>
      <c r="B15" s="74" t="s">
        <v>6</v>
      </c>
      <c r="C15" s="75" t="s">
        <v>86</v>
      </c>
      <c r="D15" s="93">
        <v>399</v>
      </c>
    </row>
    <row r="16" spans="1:4" ht="22.5" x14ac:dyDescent="0.25">
      <c r="A16" s="74">
        <v>44339</v>
      </c>
      <c r="B16" s="74" t="s">
        <v>548</v>
      </c>
      <c r="C16" s="75" t="s">
        <v>549</v>
      </c>
      <c r="D16" s="93">
        <v>366</v>
      </c>
    </row>
    <row r="17" spans="1:4" ht="22.5" x14ac:dyDescent="0.25">
      <c r="A17" s="74">
        <v>44535</v>
      </c>
      <c r="B17" s="74" t="s">
        <v>636</v>
      </c>
      <c r="C17" s="75" t="s">
        <v>637</v>
      </c>
      <c r="D17" s="93">
        <v>190</v>
      </c>
    </row>
    <row r="18" spans="1:4" ht="33.75" x14ac:dyDescent="0.25">
      <c r="A18" s="74">
        <v>44687</v>
      </c>
      <c r="B18" s="74" t="s">
        <v>922</v>
      </c>
      <c r="C18" s="75" t="s">
        <v>585</v>
      </c>
      <c r="D18" s="93">
        <v>460</v>
      </c>
    </row>
    <row r="19" spans="1:4" ht="78.75" x14ac:dyDescent="0.25">
      <c r="A19" s="74">
        <v>45148</v>
      </c>
      <c r="B19" s="74" t="s">
        <v>221</v>
      </c>
      <c r="C19" s="75" t="s">
        <v>915</v>
      </c>
      <c r="D19" s="93">
        <v>641</v>
      </c>
    </row>
    <row r="20" spans="1:4" x14ac:dyDescent="0.25">
      <c r="A20" s="74">
        <v>45232</v>
      </c>
      <c r="B20" s="74" t="s">
        <v>613</v>
      </c>
      <c r="C20" s="75" t="s">
        <v>616</v>
      </c>
      <c r="D20" s="93">
        <v>112</v>
      </c>
    </row>
    <row r="21" spans="1:4" ht="22.5" x14ac:dyDescent="0.25">
      <c r="A21" s="74">
        <v>45244</v>
      </c>
      <c r="B21" s="74" t="s">
        <v>644</v>
      </c>
      <c r="C21" s="75" t="s">
        <v>645</v>
      </c>
      <c r="D21" s="93">
        <v>929</v>
      </c>
    </row>
    <row r="22" spans="1:4" x14ac:dyDescent="0.25">
      <c r="A22" s="74">
        <v>45375</v>
      </c>
      <c r="B22" s="74" t="s">
        <v>613</v>
      </c>
      <c r="C22" s="75" t="s">
        <v>617</v>
      </c>
      <c r="D22" s="93">
        <v>136</v>
      </c>
    </row>
    <row r="23" spans="1:4" x14ac:dyDescent="0.25">
      <c r="A23" s="74">
        <v>45529</v>
      </c>
      <c r="B23" s="74" t="s">
        <v>26</v>
      </c>
      <c r="C23" s="75" t="s">
        <v>154</v>
      </c>
      <c r="D23" s="93">
        <v>77</v>
      </c>
    </row>
    <row r="24" spans="1:4" ht="78.75" x14ac:dyDescent="0.25">
      <c r="A24" s="74">
        <v>45747</v>
      </c>
      <c r="B24" s="74" t="s">
        <v>24</v>
      </c>
      <c r="C24" s="75" t="s">
        <v>87</v>
      </c>
      <c r="D24" s="93">
        <v>562</v>
      </c>
    </row>
    <row r="25" spans="1:4" ht="90" x14ac:dyDescent="0.25">
      <c r="A25" s="74">
        <v>45972</v>
      </c>
      <c r="B25" s="74" t="s">
        <v>542</v>
      </c>
      <c r="C25" s="75" t="s">
        <v>543</v>
      </c>
      <c r="D25" s="93">
        <v>288</v>
      </c>
    </row>
    <row r="26" spans="1:4" ht="22.5" x14ac:dyDescent="0.25">
      <c r="A26" s="74">
        <v>46026</v>
      </c>
      <c r="B26" s="74" t="s">
        <v>149</v>
      </c>
      <c r="C26" s="75" t="s">
        <v>150</v>
      </c>
      <c r="D26" s="93">
        <v>350</v>
      </c>
    </row>
    <row r="27" spans="1:4" ht="78.75" x14ac:dyDescent="0.25">
      <c r="A27" s="74">
        <v>46049</v>
      </c>
      <c r="B27" s="74" t="s">
        <v>221</v>
      </c>
      <c r="C27" s="75" t="s">
        <v>914</v>
      </c>
      <c r="D27" s="93">
        <v>689</v>
      </c>
    </row>
    <row r="28" spans="1:4" ht="56.25" x14ac:dyDescent="0.25">
      <c r="A28" s="74">
        <v>46125</v>
      </c>
      <c r="B28" s="78" t="s">
        <v>722</v>
      </c>
      <c r="C28" s="77" t="s">
        <v>721</v>
      </c>
      <c r="D28" s="92" t="s">
        <v>30</v>
      </c>
    </row>
    <row r="29" spans="1:4" ht="22.5" x14ac:dyDescent="0.25">
      <c r="A29" s="74">
        <v>46673</v>
      </c>
      <c r="B29" s="74" t="s">
        <v>28</v>
      </c>
      <c r="C29" s="75" t="s">
        <v>205</v>
      </c>
      <c r="D29" s="93">
        <v>24</v>
      </c>
    </row>
    <row r="30" spans="1:4" ht="22.5" x14ac:dyDescent="0.25">
      <c r="A30" s="74">
        <v>46674</v>
      </c>
      <c r="B30" s="74" t="s">
        <v>29</v>
      </c>
      <c r="C30" s="75" t="s">
        <v>206</v>
      </c>
      <c r="D30" s="93">
        <v>25</v>
      </c>
    </row>
    <row r="31" spans="1:4" x14ac:dyDescent="0.25">
      <c r="A31" s="74">
        <v>46891</v>
      </c>
      <c r="B31" s="74" t="s">
        <v>726</v>
      </c>
      <c r="C31" s="75" t="s">
        <v>727</v>
      </c>
      <c r="D31" s="94" t="s">
        <v>30</v>
      </c>
    </row>
    <row r="32" spans="1:4" ht="22.5" x14ac:dyDescent="0.25">
      <c r="A32" s="74">
        <v>550768</v>
      </c>
      <c r="B32" s="74" t="s">
        <v>165</v>
      </c>
      <c r="C32" s="75" t="s">
        <v>166</v>
      </c>
      <c r="D32" s="93">
        <v>610</v>
      </c>
    </row>
    <row r="33" spans="1:4" x14ac:dyDescent="0.25">
      <c r="A33" s="74">
        <v>46981</v>
      </c>
      <c r="B33" s="74" t="s">
        <v>324</v>
      </c>
      <c r="C33" s="75" t="s">
        <v>325</v>
      </c>
      <c r="D33" s="93">
        <v>365</v>
      </c>
    </row>
    <row r="34" spans="1:4" x14ac:dyDescent="0.25">
      <c r="A34" s="74">
        <v>47022</v>
      </c>
      <c r="B34" s="74" t="s">
        <v>532</v>
      </c>
      <c r="C34" s="75" t="s">
        <v>533</v>
      </c>
      <c r="D34" s="93">
        <v>380</v>
      </c>
    </row>
    <row r="35" spans="1:4" ht="78.75" x14ac:dyDescent="0.25">
      <c r="A35" s="74">
        <v>47041</v>
      </c>
      <c r="B35" s="74" t="s">
        <v>221</v>
      </c>
      <c r="C35" s="75" t="s">
        <v>913</v>
      </c>
      <c r="D35" s="93">
        <v>577</v>
      </c>
    </row>
    <row r="36" spans="1:4" ht="22.5" x14ac:dyDescent="0.25">
      <c r="A36" s="74">
        <v>47324</v>
      </c>
      <c r="B36" s="74" t="s">
        <v>607</v>
      </c>
      <c r="C36" s="75" t="s">
        <v>608</v>
      </c>
      <c r="D36" s="93" t="s">
        <v>30</v>
      </c>
    </row>
    <row r="37" spans="1:4" ht="22.5" x14ac:dyDescent="0.25">
      <c r="A37" s="74">
        <v>47325</v>
      </c>
      <c r="B37" s="74" t="s">
        <v>609</v>
      </c>
      <c r="C37" s="75" t="s">
        <v>610</v>
      </c>
      <c r="D37" s="93" t="s">
        <v>30</v>
      </c>
    </row>
    <row r="38" spans="1:4" ht="67.5" x14ac:dyDescent="0.25">
      <c r="A38" s="74">
        <v>47822</v>
      </c>
      <c r="B38" s="74" t="s">
        <v>96</v>
      </c>
      <c r="C38" s="75" t="s">
        <v>97</v>
      </c>
      <c r="D38" s="93">
        <v>1059</v>
      </c>
    </row>
    <row r="39" spans="1:4" ht="45" x14ac:dyDescent="0.25">
      <c r="A39" s="74">
        <v>47823</v>
      </c>
      <c r="B39" s="74" t="s">
        <v>322</v>
      </c>
      <c r="C39" s="75" t="s">
        <v>323</v>
      </c>
      <c r="D39" s="93">
        <v>429</v>
      </c>
    </row>
    <row r="40" spans="1:4" ht="78.75" x14ac:dyDescent="0.25">
      <c r="A40" s="74">
        <v>47881</v>
      </c>
      <c r="B40" s="74" t="s">
        <v>222</v>
      </c>
      <c r="C40" s="75" t="s">
        <v>912</v>
      </c>
      <c r="D40" s="93">
        <v>622</v>
      </c>
    </row>
    <row r="41" spans="1:4" ht="33.75" x14ac:dyDescent="0.25">
      <c r="A41" s="74">
        <v>47964</v>
      </c>
      <c r="B41" s="74" t="s">
        <v>611</v>
      </c>
      <c r="C41" s="75" t="s">
        <v>612</v>
      </c>
      <c r="D41" s="93" t="s">
        <v>30</v>
      </c>
    </row>
    <row r="42" spans="1:4" ht="33.75" x14ac:dyDescent="0.25">
      <c r="A42" s="74">
        <v>47993</v>
      </c>
      <c r="B42" s="74" t="s">
        <v>627</v>
      </c>
      <c r="C42" s="75" t="s">
        <v>628</v>
      </c>
      <c r="D42" s="93">
        <v>44</v>
      </c>
    </row>
    <row r="43" spans="1:4" x14ac:dyDescent="0.25">
      <c r="A43" s="74">
        <v>47994</v>
      </c>
      <c r="B43" s="74" t="s">
        <v>56</v>
      </c>
      <c r="C43" s="75" t="s">
        <v>57</v>
      </c>
      <c r="D43" s="93">
        <v>43</v>
      </c>
    </row>
    <row r="44" spans="1:4" ht="101.25" x14ac:dyDescent="0.25">
      <c r="A44" s="74">
        <v>48340</v>
      </c>
      <c r="B44" s="74" t="s">
        <v>540</v>
      </c>
      <c r="C44" s="75" t="s">
        <v>541</v>
      </c>
      <c r="D44" s="93">
        <v>1036</v>
      </c>
    </row>
    <row r="45" spans="1:4" ht="78.75" x14ac:dyDescent="0.25">
      <c r="A45" s="74">
        <v>48358</v>
      </c>
      <c r="B45" s="74" t="s">
        <v>911</v>
      </c>
      <c r="C45" s="75" t="s">
        <v>220</v>
      </c>
      <c r="D45" s="93">
        <v>2276</v>
      </c>
    </row>
    <row r="46" spans="1:4" ht="22.5" x14ac:dyDescent="0.25">
      <c r="A46" s="74">
        <v>48395</v>
      </c>
      <c r="B46" s="74" t="s">
        <v>164</v>
      </c>
      <c r="C46" s="75" t="s">
        <v>910</v>
      </c>
      <c r="D46" s="93">
        <v>68</v>
      </c>
    </row>
    <row r="47" spans="1:4" ht="22.5" x14ac:dyDescent="0.25">
      <c r="A47" s="74">
        <v>48396</v>
      </c>
      <c r="B47" s="74" t="s">
        <v>164</v>
      </c>
      <c r="C47" s="75" t="s">
        <v>909</v>
      </c>
      <c r="D47" s="93">
        <v>68</v>
      </c>
    </row>
    <row r="48" spans="1:4" ht="101.25" x14ac:dyDescent="0.25">
      <c r="A48" s="74">
        <v>48410</v>
      </c>
      <c r="B48" s="74" t="s">
        <v>212</v>
      </c>
      <c r="C48" s="75" t="s">
        <v>213</v>
      </c>
      <c r="D48" s="93">
        <v>2225</v>
      </c>
    </row>
    <row r="49" spans="1:4" ht="45" x14ac:dyDescent="0.25">
      <c r="A49" s="74">
        <v>48436</v>
      </c>
      <c r="B49" s="74" t="s">
        <v>229</v>
      </c>
      <c r="C49" s="75" t="s">
        <v>908</v>
      </c>
      <c r="D49" s="93">
        <v>218</v>
      </c>
    </row>
    <row r="50" spans="1:4" ht="33.75" x14ac:dyDescent="0.25">
      <c r="A50" s="74">
        <v>48437</v>
      </c>
      <c r="B50" s="74" t="s">
        <v>229</v>
      </c>
      <c r="C50" s="75" t="s">
        <v>907</v>
      </c>
      <c r="D50" s="93">
        <v>220</v>
      </c>
    </row>
    <row r="51" spans="1:4" x14ac:dyDescent="0.25">
      <c r="A51" s="74">
        <v>48443</v>
      </c>
      <c r="B51" s="74" t="s">
        <v>728</v>
      </c>
      <c r="C51" s="75" t="s">
        <v>729</v>
      </c>
      <c r="D51" s="94" t="s">
        <v>30</v>
      </c>
    </row>
    <row r="52" spans="1:4" x14ac:dyDescent="0.25">
      <c r="A52" s="74">
        <v>48467</v>
      </c>
      <c r="B52" s="74" t="s">
        <v>8</v>
      </c>
      <c r="C52" s="75" t="s">
        <v>143</v>
      </c>
      <c r="D52" s="93">
        <v>117</v>
      </c>
    </row>
    <row r="53" spans="1:4" ht="22.5" x14ac:dyDescent="0.25">
      <c r="A53" s="74">
        <v>48548</v>
      </c>
      <c r="B53" s="74" t="s">
        <v>326</v>
      </c>
      <c r="C53" s="75" t="s">
        <v>327</v>
      </c>
      <c r="D53" s="93">
        <v>45</v>
      </c>
    </row>
    <row r="54" spans="1:4" ht="22.5" x14ac:dyDescent="0.25">
      <c r="A54" s="74">
        <v>48575</v>
      </c>
      <c r="B54" s="74" t="s">
        <v>625</v>
      </c>
      <c r="C54" s="75" t="s">
        <v>626</v>
      </c>
      <c r="D54" s="93" t="s">
        <v>30</v>
      </c>
    </row>
    <row r="55" spans="1:4" ht="45" x14ac:dyDescent="0.25">
      <c r="A55" s="74">
        <v>48576</v>
      </c>
      <c r="B55" s="74" t="s">
        <v>58</v>
      </c>
      <c r="C55" s="75" t="s">
        <v>59</v>
      </c>
      <c r="D55" s="93" t="s">
        <v>30</v>
      </c>
    </row>
    <row r="56" spans="1:4" x14ac:dyDescent="0.25">
      <c r="A56" s="74">
        <v>48663</v>
      </c>
      <c r="B56" s="74" t="s">
        <v>730</v>
      </c>
      <c r="C56" s="75" t="s">
        <v>731</v>
      </c>
      <c r="D56" s="94" t="s">
        <v>30</v>
      </c>
    </row>
    <row r="57" spans="1:4" ht="123.75" x14ac:dyDescent="0.25">
      <c r="A57" s="74">
        <v>48740</v>
      </c>
      <c r="B57" s="78" t="s">
        <v>732</v>
      </c>
      <c r="C57" s="77" t="s">
        <v>733</v>
      </c>
      <c r="D57" s="92">
        <v>73</v>
      </c>
    </row>
    <row r="58" spans="1:4" x14ac:dyDescent="0.25">
      <c r="A58" s="74">
        <v>48744</v>
      </c>
      <c r="B58" s="74" t="s">
        <v>734</v>
      </c>
      <c r="C58" s="75" t="s">
        <v>735</v>
      </c>
      <c r="D58" s="94">
        <v>263</v>
      </c>
    </row>
    <row r="59" spans="1:4" x14ac:dyDescent="0.25">
      <c r="A59" s="74">
        <v>48784</v>
      </c>
      <c r="B59" s="74" t="s">
        <v>736</v>
      </c>
      <c r="C59" s="75" t="s">
        <v>737</v>
      </c>
      <c r="D59" s="94">
        <v>20</v>
      </c>
    </row>
    <row r="60" spans="1:4" x14ac:dyDescent="0.25">
      <c r="A60" s="74">
        <v>48785</v>
      </c>
      <c r="B60" s="74" t="s">
        <v>738</v>
      </c>
      <c r="C60" s="75" t="s">
        <v>737</v>
      </c>
      <c r="D60" s="94">
        <v>28</v>
      </c>
    </row>
    <row r="61" spans="1:4" x14ac:dyDescent="0.25">
      <c r="A61" s="74">
        <v>48797</v>
      </c>
      <c r="B61" s="74" t="s">
        <v>739</v>
      </c>
      <c r="C61" s="75" t="s">
        <v>740</v>
      </c>
      <c r="D61" s="94" t="s">
        <v>30</v>
      </c>
    </row>
    <row r="62" spans="1:4" ht="56.25" x14ac:dyDescent="0.25">
      <c r="A62" s="74">
        <v>48826</v>
      </c>
      <c r="B62" s="74" t="s">
        <v>741</v>
      </c>
      <c r="C62" s="75" t="s">
        <v>742</v>
      </c>
      <c r="D62" s="94">
        <v>50</v>
      </c>
    </row>
    <row r="63" spans="1:4" ht="33.75" x14ac:dyDescent="0.25">
      <c r="A63" s="74">
        <v>48827</v>
      </c>
      <c r="B63" s="74" t="s">
        <v>906</v>
      </c>
      <c r="C63" s="75" t="s">
        <v>743</v>
      </c>
      <c r="D63" s="94">
        <v>16</v>
      </c>
    </row>
    <row r="64" spans="1:4" ht="33.75" x14ac:dyDescent="0.25">
      <c r="A64" s="74">
        <v>48828</v>
      </c>
      <c r="B64" s="74" t="s">
        <v>919</v>
      </c>
      <c r="C64" s="75" t="s">
        <v>744</v>
      </c>
      <c r="D64" s="94">
        <v>306</v>
      </c>
    </row>
    <row r="65" spans="1:4" ht="33.75" x14ac:dyDescent="0.25">
      <c r="A65" s="74">
        <v>48887</v>
      </c>
      <c r="B65" s="74" t="s">
        <v>918</v>
      </c>
      <c r="C65" s="75" t="s">
        <v>744</v>
      </c>
      <c r="D65" s="92">
        <v>220</v>
      </c>
    </row>
    <row r="66" spans="1:4" ht="78.75" x14ac:dyDescent="0.25">
      <c r="A66" s="74">
        <v>48831</v>
      </c>
      <c r="B66" s="74" t="s">
        <v>221</v>
      </c>
      <c r="C66" s="75" t="s">
        <v>745</v>
      </c>
      <c r="D66" s="94">
        <v>622</v>
      </c>
    </row>
    <row r="67" spans="1:4" ht="56.25" x14ac:dyDescent="0.25">
      <c r="A67" s="74">
        <v>48837</v>
      </c>
      <c r="B67" s="78" t="s">
        <v>840</v>
      </c>
      <c r="C67" s="77" t="s">
        <v>905</v>
      </c>
      <c r="D67" s="92" t="s">
        <v>30</v>
      </c>
    </row>
    <row r="68" spans="1:4" ht="33.75" x14ac:dyDescent="0.25">
      <c r="A68" s="74">
        <v>550894</v>
      </c>
      <c r="B68" s="74" t="s">
        <v>217</v>
      </c>
      <c r="C68" s="75" t="s">
        <v>218</v>
      </c>
      <c r="D68" s="93">
        <v>372</v>
      </c>
    </row>
    <row r="69" spans="1:4" ht="33.75" x14ac:dyDescent="0.25">
      <c r="A69" s="74">
        <v>50609</v>
      </c>
      <c r="B69" s="74" t="s">
        <v>568</v>
      </c>
      <c r="C69" s="75" t="s">
        <v>569</v>
      </c>
      <c r="D69" s="93">
        <v>76</v>
      </c>
    </row>
    <row r="70" spans="1:4" x14ac:dyDescent="0.25">
      <c r="A70" s="74">
        <v>71108</v>
      </c>
      <c r="B70" s="74" t="s">
        <v>251</v>
      </c>
      <c r="C70" s="75" t="s">
        <v>252</v>
      </c>
      <c r="D70" s="93">
        <v>3110</v>
      </c>
    </row>
    <row r="71" spans="1:4" x14ac:dyDescent="0.25">
      <c r="A71" s="74">
        <v>71109</v>
      </c>
      <c r="B71" s="74" t="s">
        <v>251</v>
      </c>
      <c r="C71" s="75" t="s">
        <v>253</v>
      </c>
      <c r="D71" s="93">
        <v>2864</v>
      </c>
    </row>
    <row r="72" spans="1:4" x14ac:dyDescent="0.25">
      <c r="A72" s="74">
        <v>71110</v>
      </c>
      <c r="B72" s="74" t="s">
        <v>258</v>
      </c>
      <c r="C72" s="75" t="s">
        <v>252</v>
      </c>
      <c r="D72" s="93">
        <v>3209</v>
      </c>
    </row>
    <row r="73" spans="1:4" x14ac:dyDescent="0.25">
      <c r="A73" s="74">
        <v>71111</v>
      </c>
      <c r="B73" s="74" t="s">
        <v>258</v>
      </c>
      <c r="C73" s="75" t="s">
        <v>253</v>
      </c>
      <c r="D73" s="93">
        <v>2984</v>
      </c>
    </row>
    <row r="74" spans="1:4" x14ac:dyDescent="0.25">
      <c r="A74" s="74">
        <v>71112</v>
      </c>
      <c r="B74" s="74" t="s">
        <v>261</v>
      </c>
      <c r="C74" s="75" t="s">
        <v>252</v>
      </c>
      <c r="D74" s="93">
        <v>3586</v>
      </c>
    </row>
    <row r="75" spans="1:4" x14ac:dyDescent="0.25">
      <c r="A75" s="74">
        <v>71113</v>
      </c>
      <c r="B75" s="74" t="s">
        <v>261</v>
      </c>
      <c r="C75" s="75" t="s">
        <v>253</v>
      </c>
      <c r="D75" s="93">
        <v>3366</v>
      </c>
    </row>
    <row r="76" spans="1:4" ht="22.5" x14ac:dyDescent="0.25">
      <c r="A76" s="74">
        <v>71301</v>
      </c>
      <c r="B76" s="74" t="s">
        <v>167</v>
      </c>
      <c r="C76" s="75" t="s">
        <v>168</v>
      </c>
      <c r="D76" s="93">
        <v>230</v>
      </c>
    </row>
    <row r="77" spans="1:4" x14ac:dyDescent="0.25">
      <c r="A77" s="74">
        <v>71304</v>
      </c>
      <c r="B77" s="74" t="s">
        <v>410</v>
      </c>
      <c r="C77" s="75" t="s">
        <v>371</v>
      </c>
      <c r="D77" s="93">
        <v>4115</v>
      </c>
    </row>
    <row r="78" spans="1:4" x14ac:dyDescent="0.25">
      <c r="A78" s="74">
        <v>71324</v>
      </c>
      <c r="B78" s="74" t="s">
        <v>383</v>
      </c>
      <c r="C78" s="75" t="s">
        <v>370</v>
      </c>
      <c r="D78" s="93">
        <v>3946</v>
      </c>
    </row>
    <row r="79" spans="1:4" x14ac:dyDescent="0.25">
      <c r="A79" s="74">
        <v>71326</v>
      </c>
      <c r="B79" s="74" t="s">
        <v>384</v>
      </c>
      <c r="C79" s="75" t="s">
        <v>370</v>
      </c>
      <c r="D79" s="93">
        <v>4846</v>
      </c>
    </row>
    <row r="80" spans="1:4" x14ac:dyDescent="0.25">
      <c r="A80" s="74">
        <v>71327</v>
      </c>
      <c r="B80" s="74" t="s">
        <v>385</v>
      </c>
      <c r="C80" s="75" t="s">
        <v>370</v>
      </c>
      <c r="D80" s="93">
        <v>5551</v>
      </c>
    </row>
    <row r="81" spans="1:4" x14ac:dyDescent="0.25">
      <c r="A81" s="74">
        <v>71329</v>
      </c>
      <c r="B81" s="74" t="s">
        <v>383</v>
      </c>
      <c r="C81" s="75" t="s">
        <v>371</v>
      </c>
      <c r="D81" s="93">
        <v>5405</v>
      </c>
    </row>
    <row r="82" spans="1:4" x14ac:dyDescent="0.25">
      <c r="A82" s="74">
        <v>71343</v>
      </c>
      <c r="B82" s="74" t="s">
        <v>330</v>
      </c>
      <c r="C82" s="75" t="s">
        <v>81</v>
      </c>
      <c r="D82" s="93">
        <v>2909</v>
      </c>
    </row>
    <row r="83" spans="1:4" x14ac:dyDescent="0.25">
      <c r="A83" s="74">
        <v>71344</v>
      </c>
      <c r="B83" s="74" t="s">
        <v>332</v>
      </c>
      <c r="C83" s="75" t="s">
        <v>81</v>
      </c>
      <c r="D83" s="93">
        <v>3054</v>
      </c>
    </row>
    <row r="84" spans="1:4" x14ac:dyDescent="0.25">
      <c r="A84" s="74">
        <v>71345</v>
      </c>
      <c r="B84" s="74" t="s">
        <v>333</v>
      </c>
      <c r="C84" s="75" t="s">
        <v>81</v>
      </c>
      <c r="D84" s="93">
        <v>3660</v>
      </c>
    </row>
    <row r="85" spans="1:4" x14ac:dyDescent="0.25">
      <c r="A85" s="74">
        <v>71371</v>
      </c>
      <c r="B85" s="74" t="s">
        <v>187</v>
      </c>
      <c r="C85" s="75" t="s">
        <v>180</v>
      </c>
      <c r="D85" s="93">
        <v>4109</v>
      </c>
    </row>
    <row r="86" spans="1:4" x14ac:dyDescent="0.25">
      <c r="A86" s="74">
        <v>71372</v>
      </c>
      <c r="B86" s="74" t="s">
        <v>189</v>
      </c>
      <c r="C86" s="75" t="s">
        <v>180</v>
      </c>
      <c r="D86" s="93">
        <v>4201</v>
      </c>
    </row>
    <row r="87" spans="1:4" x14ac:dyDescent="0.25">
      <c r="A87" s="74">
        <v>71373</v>
      </c>
      <c r="B87" s="74" t="s">
        <v>201</v>
      </c>
      <c r="C87" s="75" t="s">
        <v>180</v>
      </c>
      <c r="D87" s="93">
        <v>4822</v>
      </c>
    </row>
    <row r="88" spans="1:4" x14ac:dyDescent="0.25">
      <c r="A88" s="74">
        <v>71374</v>
      </c>
      <c r="B88" s="74" t="s">
        <v>203</v>
      </c>
      <c r="C88" s="75" t="s">
        <v>180</v>
      </c>
      <c r="D88" s="93">
        <v>5180</v>
      </c>
    </row>
    <row r="89" spans="1:4" x14ac:dyDescent="0.25">
      <c r="A89" s="74">
        <v>71375</v>
      </c>
      <c r="B89" s="74" t="s">
        <v>190</v>
      </c>
      <c r="C89" s="75" t="s">
        <v>191</v>
      </c>
      <c r="D89" s="93">
        <v>7205</v>
      </c>
    </row>
    <row r="90" spans="1:4" x14ac:dyDescent="0.25">
      <c r="A90" s="74">
        <v>71376</v>
      </c>
      <c r="B90" s="74" t="s">
        <v>193</v>
      </c>
      <c r="C90" s="75" t="s">
        <v>191</v>
      </c>
      <c r="D90" s="93">
        <v>9414</v>
      </c>
    </row>
    <row r="91" spans="1:4" x14ac:dyDescent="0.25">
      <c r="A91" s="74">
        <v>71377</v>
      </c>
      <c r="B91" s="74" t="s">
        <v>194</v>
      </c>
      <c r="C91" s="75" t="s">
        <v>191</v>
      </c>
      <c r="D91" s="93">
        <v>9920</v>
      </c>
    </row>
    <row r="92" spans="1:4" x14ac:dyDescent="0.25">
      <c r="A92" s="74">
        <v>71378</v>
      </c>
      <c r="B92" s="74" t="s">
        <v>195</v>
      </c>
      <c r="C92" s="75" t="s">
        <v>191</v>
      </c>
      <c r="D92" s="93">
        <v>9920</v>
      </c>
    </row>
    <row r="93" spans="1:4" x14ac:dyDescent="0.25">
      <c r="A93" s="74">
        <v>71380</v>
      </c>
      <c r="B93" s="74" t="s">
        <v>196</v>
      </c>
      <c r="C93" s="75" t="s">
        <v>191</v>
      </c>
      <c r="D93" s="93">
        <v>10562</v>
      </c>
    </row>
    <row r="94" spans="1:4" x14ac:dyDescent="0.25">
      <c r="A94" s="74">
        <v>71381</v>
      </c>
      <c r="B94" s="74" t="s">
        <v>197</v>
      </c>
      <c r="C94" s="75" t="s">
        <v>191</v>
      </c>
      <c r="D94" s="93">
        <v>10562</v>
      </c>
    </row>
    <row r="95" spans="1:4" x14ac:dyDescent="0.25">
      <c r="A95" s="74">
        <v>71382</v>
      </c>
      <c r="B95" s="74" t="s">
        <v>198</v>
      </c>
      <c r="C95" s="75" t="s">
        <v>191</v>
      </c>
      <c r="D95" s="93">
        <v>11292</v>
      </c>
    </row>
    <row r="96" spans="1:4" x14ac:dyDescent="0.25">
      <c r="A96" s="74">
        <v>71383</v>
      </c>
      <c r="B96" s="74" t="s">
        <v>199</v>
      </c>
      <c r="C96" s="75" t="s">
        <v>191</v>
      </c>
      <c r="D96" s="93">
        <v>13968</v>
      </c>
    </row>
    <row r="97" spans="1:4" x14ac:dyDescent="0.25">
      <c r="A97" s="74">
        <v>71384</v>
      </c>
      <c r="B97" s="74" t="s">
        <v>200</v>
      </c>
      <c r="C97" s="75" t="s">
        <v>191</v>
      </c>
      <c r="D97" s="93">
        <v>13763</v>
      </c>
    </row>
    <row r="98" spans="1:4" x14ac:dyDescent="0.25">
      <c r="A98" s="74">
        <v>71386</v>
      </c>
      <c r="B98" s="74" t="s">
        <v>202</v>
      </c>
      <c r="C98" s="75" t="s">
        <v>191</v>
      </c>
      <c r="D98" s="93">
        <v>17114</v>
      </c>
    </row>
    <row r="99" spans="1:4" x14ac:dyDescent="0.25">
      <c r="A99" s="74">
        <v>71388</v>
      </c>
      <c r="B99" s="74" t="s">
        <v>192</v>
      </c>
      <c r="C99" s="75" t="s">
        <v>191</v>
      </c>
      <c r="D99" s="93">
        <v>17967</v>
      </c>
    </row>
    <row r="100" spans="1:4" x14ac:dyDescent="0.25">
      <c r="A100" s="74">
        <v>71396</v>
      </c>
      <c r="B100" s="74" t="s">
        <v>720</v>
      </c>
      <c r="C100" s="75" t="s">
        <v>188</v>
      </c>
      <c r="D100" s="93">
        <v>4658</v>
      </c>
    </row>
    <row r="101" spans="1:4" x14ac:dyDescent="0.25">
      <c r="A101" s="74">
        <v>71397</v>
      </c>
      <c r="B101" s="74" t="s">
        <v>719</v>
      </c>
      <c r="C101" s="75" t="s">
        <v>188</v>
      </c>
      <c r="D101" s="93">
        <v>4694</v>
      </c>
    </row>
    <row r="102" spans="1:4" x14ac:dyDescent="0.25">
      <c r="A102" s="74">
        <v>71398</v>
      </c>
      <c r="B102" s="74" t="s">
        <v>718</v>
      </c>
      <c r="C102" s="75" t="s">
        <v>188</v>
      </c>
      <c r="D102" s="93">
        <v>5356</v>
      </c>
    </row>
    <row r="103" spans="1:4" x14ac:dyDescent="0.25">
      <c r="A103" s="74">
        <v>71399</v>
      </c>
      <c r="B103" s="74" t="s">
        <v>717</v>
      </c>
      <c r="C103" s="75" t="s">
        <v>188</v>
      </c>
      <c r="D103" s="93">
        <v>5681</v>
      </c>
    </row>
    <row r="104" spans="1:4" x14ac:dyDescent="0.25">
      <c r="A104" s="74">
        <v>71705</v>
      </c>
      <c r="B104" s="74" t="s">
        <v>376</v>
      </c>
      <c r="C104" s="75" t="s">
        <v>370</v>
      </c>
      <c r="D104" s="93">
        <v>5173</v>
      </c>
    </row>
    <row r="105" spans="1:4" x14ac:dyDescent="0.25">
      <c r="A105" s="74">
        <v>71706</v>
      </c>
      <c r="B105" s="74" t="s">
        <v>405</v>
      </c>
      <c r="C105" s="75" t="s">
        <v>371</v>
      </c>
      <c r="D105" s="93">
        <v>4969</v>
      </c>
    </row>
    <row r="106" spans="1:4" x14ac:dyDescent="0.25">
      <c r="A106" s="74">
        <v>71709</v>
      </c>
      <c r="B106" s="74" t="s">
        <v>369</v>
      </c>
      <c r="C106" s="75" t="s">
        <v>370</v>
      </c>
      <c r="D106" s="93">
        <v>5482</v>
      </c>
    </row>
    <row r="107" spans="1:4" x14ac:dyDescent="0.25">
      <c r="A107" s="74">
        <v>71711</v>
      </c>
      <c r="B107" s="74" t="s">
        <v>374</v>
      </c>
      <c r="C107" s="75" t="s">
        <v>370</v>
      </c>
      <c r="D107" s="93">
        <v>6397</v>
      </c>
    </row>
    <row r="108" spans="1:4" x14ac:dyDescent="0.25">
      <c r="A108" s="74">
        <v>71712</v>
      </c>
      <c r="B108" s="74" t="s">
        <v>375</v>
      </c>
      <c r="C108" s="75" t="s">
        <v>370</v>
      </c>
      <c r="D108" s="93">
        <v>7110</v>
      </c>
    </row>
    <row r="109" spans="1:4" x14ac:dyDescent="0.25">
      <c r="A109" s="74">
        <v>71713</v>
      </c>
      <c r="B109" s="74" t="s">
        <v>376</v>
      </c>
      <c r="C109" s="75" t="s">
        <v>371</v>
      </c>
      <c r="D109" s="93">
        <v>6237</v>
      </c>
    </row>
    <row r="110" spans="1:4" x14ac:dyDescent="0.25">
      <c r="A110" s="74">
        <v>71714</v>
      </c>
      <c r="B110" s="74" t="s">
        <v>369</v>
      </c>
      <c r="C110" s="75" t="s">
        <v>371</v>
      </c>
      <c r="D110" s="93">
        <v>6583</v>
      </c>
    </row>
    <row r="111" spans="1:4" x14ac:dyDescent="0.25">
      <c r="A111" s="75">
        <v>72121</v>
      </c>
      <c r="B111" s="75" t="s">
        <v>650</v>
      </c>
      <c r="C111" s="75" t="s">
        <v>397</v>
      </c>
      <c r="D111" s="95">
        <v>3000</v>
      </c>
    </row>
    <row r="112" spans="1:4" x14ac:dyDescent="0.25">
      <c r="A112" s="75">
        <v>72123</v>
      </c>
      <c r="B112" s="75" t="s">
        <v>649</v>
      </c>
      <c r="C112" s="75" t="s">
        <v>396</v>
      </c>
      <c r="D112" s="95">
        <v>3835</v>
      </c>
    </row>
    <row r="113" spans="1:4" x14ac:dyDescent="0.25">
      <c r="A113" s="75">
        <v>72124</v>
      </c>
      <c r="B113" s="75" t="s">
        <v>654</v>
      </c>
      <c r="C113" s="75" t="s">
        <v>396</v>
      </c>
      <c r="D113" s="95">
        <v>4164</v>
      </c>
    </row>
    <row r="114" spans="1:4" ht="33.75" x14ac:dyDescent="0.25">
      <c r="A114" s="74">
        <v>72125</v>
      </c>
      <c r="B114" s="74" t="s">
        <v>102</v>
      </c>
      <c r="C114" s="75" t="s">
        <v>103</v>
      </c>
      <c r="D114" s="93">
        <v>288</v>
      </c>
    </row>
    <row r="115" spans="1:4" ht="33.75" x14ac:dyDescent="0.25">
      <c r="A115" s="74">
        <v>72492</v>
      </c>
      <c r="B115" s="74" t="s">
        <v>52</v>
      </c>
      <c r="C115" s="75" t="s">
        <v>53</v>
      </c>
      <c r="D115" s="93">
        <v>96</v>
      </c>
    </row>
    <row r="116" spans="1:4" ht="22.5" x14ac:dyDescent="0.25">
      <c r="A116" s="74">
        <v>72511</v>
      </c>
      <c r="B116" s="74" t="s">
        <v>19</v>
      </c>
      <c r="C116" s="75" t="s">
        <v>135</v>
      </c>
      <c r="D116" s="93">
        <v>531</v>
      </c>
    </row>
    <row r="117" spans="1:4" x14ac:dyDescent="0.25">
      <c r="A117" s="74">
        <v>72516</v>
      </c>
      <c r="B117" s="74" t="s">
        <v>588</v>
      </c>
      <c r="C117" s="75" t="s">
        <v>589</v>
      </c>
      <c r="D117" s="93">
        <v>201</v>
      </c>
    </row>
    <row r="118" spans="1:4" x14ac:dyDescent="0.25">
      <c r="A118" s="74">
        <v>72543</v>
      </c>
      <c r="B118" s="74" t="s">
        <v>404</v>
      </c>
      <c r="C118" s="75" t="s">
        <v>370</v>
      </c>
      <c r="D118" s="93">
        <v>2821</v>
      </c>
    </row>
    <row r="119" spans="1:4" x14ac:dyDescent="0.25">
      <c r="A119" s="74">
        <v>72544</v>
      </c>
      <c r="B119" s="74" t="s">
        <v>401</v>
      </c>
      <c r="C119" s="75" t="s">
        <v>370</v>
      </c>
      <c r="D119" s="93">
        <v>3100</v>
      </c>
    </row>
    <row r="120" spans="1:4" x14ac:dyDescent="0.25">
      <c r="A120" s="74">
        <v>72546</v>
      </c>
      <c r="B120" s="74" t="s">
        <v>402</v>
      </c>
      <c r="C120" s="75" t="s">
        <v>370</v>
      </c>
      <c r="D120" s="93">
        <v>3881</v>
      </c>
    </row>
    <row r="121" spans="1:4" x14ac:dyDescent="0.25">
      <c r="A121" s="74">
        <v>72547</v>
      </c>
      <c r="B121" s="74" t="s">
        <v>403</v>
      </c>
      <c r="C121" s="75" t="s">
        <v>370</v>
      </c>
      <c r="D121" s="93">
        <v>4728</v>
      </c>
    </row>
    <row r="122" spans="1:4" x14ac:dyDescent="0.25">
      <c r="A122" s="74">
        <v>72573</v>
      </c>
      <c r="B122" s="74" t="s">
        <v>80</v>
      </c>
      <c r="C122" s="75" t="s">
        <v>81</v>
      </c>
      <c r="D122" s="93">
        <v>2544</v>
      </c>
    </row>
    <row r="123" spans="1:4" x14ac:dyDescent="0.25">
      <c r="A123" s="74">
        <v>72588</v>
      </c>
      <c r="B123" s="74" t="s">
        <v>588</v>
      </c>
      <c r="C123" s="75" t="s">
        <v>590</v>
      </c>
      <c r="D123" s="93">
        <v>167</v>
      </c>
    </row>
    <row r="124" spans="1:4" ht="45" x14ac:dyDescent="0.25">
      <c r="A124" s="74">
        <v>72622</v>
      </c>
      <c r="B124" s="74" t="s">
        <v>621</v>
      </c>
      <c r="C124" s="75" t="s">
        <v>622</v>
      </c>
      <c r="D124" s="93">
        <v>425</v>
      </c>
    </row>
    <row r="125" spans="1:4" x14ac:dyDescent="0.25">
      <c r="A125" s="74">
        <v>72647</v>
      </c>
      <c r="B125" s="74" t="s">
        <v>83</v>
      </c>
      <c r="C125" s="75" t="s">
        <v>81</v>
      </c>
      <c r="D125" s="93">
        <v>2812</v>
      </c>
    </row>
    <row r="126" spans="1:4" x14ac:dyDescent="0.25">
      <c r="A126" s="74">
        <v>72737</v>
      </c>
      <c r="B126" s="74" t="s">
        <v>262</v>
      </c>
      <c r="C126" s="75" t="s">
        <v>263</v>
      </c>
      <c r="D126" s="93">
        <v>5764</v>
      </c>
    </row>
    <row r="127" spans="1:4" x14ac:dyDescent="0.25">
      <c r="A127" s="74">
        <v>72863</v>
      </c>
      <c r="B127" s="74" t="s">
        <v>508</v>
      </c>
      <c r="C127" s="75" t="s">
        <v>509</v>
      </c>
      <c r="D127" s="93">
        <v>123</v>
      </c>
    </row>
    <row r="128" spans="1:4" ht="101.25" x14ac:dyDescent="0.25">
      <c r="A128" s="74">
        <v>73132</v>
      </c>
      <c r="B128" s="74" t="s">
        <v>716</v>
      </c>
      <c r="C128" s="75" t="s">
        <v>72</v>
      </c>
      <c r="D128" s="93">
        <v>1056</v>
      </c>
    </row>
    <row r="129" spans="1:4" ht="56.25" x14ac:dyDescent="0.25">
      <c r="A129" s="74">
        <v>73145</v>
      </c>
      <c r="B129" s="74" t="s">
        <v>593</v>
      </c>
      <c r="C129" s="75" t="s">
        <v>904</v>
      </c>
      <c r="D129" s="93">
        <v>176</v>
      </c>
    </row>
    <row r="130" spans="1:4" ht="56.25" x14ac:dyDescent="0.25">
      <c r="A130" s="74">
        <v>73146</v>
      </c>
      <c r="B130" s="74" t="s">
        <v>593</v>
      </c>
      <c r="C130" s="75" t="s">
        <v>903</v>
      </c>
      <c r="D130" s="93">
        <v>157</v>
      </c>
    </row>
    <row r="131" spans="1:4" ht="45" x14ac:dyDescent="0.25">
      <c r="A131" s="74">
        <v>73165</v>
      </c>
      <c r="B131" s="74" t="s">
        <v>22</v>
      </c>
      <c r="C131" s="75" t="s">
        <v>311</v>
      </c>
      <c r="D131" s="93">
        <v>170</v>
      </c>
    </row>
    <row r="132" spans="1:4" ht="33.75" x14ac:dyDescent="0.25">
      <c r="A132" s="74">
        <v>73318</v>
      </c>
      <c r="B132" s="74" t="s">
        <v>547</v>
      </c>
      <c r="C132" s="75" t="s">
        <v>546</v>
      </c>
      <c r="D132" s="93">
        <v>1427</v>
      </c>
    </row>
    <row r="133" spans="1:4" x14ac:dyDescent="0.25">
      <c r="A133" s="74">
        <v>73346</v>
      </c>
      <c r="B133" s="74" t="s">
        <v>386</v>
      </c>
      <c r="C133" s="75" t="s">
        <v>379</v>
      </c>
      <c r="D133" s="93">
        <v>4870</v>
      </c>
    </row>
    <row r="134" spans="1:4" x14ac:dyDescent="0.25">
      <c r="A134" s="74">
        <v>73347</v>
      </c>
      <c r="B134" s="74" t="s">
        <v>387</v>
      </c>
      <c r="C134" s="75" t="s">
        <v>379</v>
      </c>
      <c r="D134" s="93">
        <v>5601</v>
      </c>
    </row>
    <row r="135" spans="1:4" x14ac:dyDescent="0.25">
      <c r="A135" s="74">
        <v>73348</v>
      </c>
      <c r="B135" s="74" t="s">
        <v>388</v>
      </c>
      <c r="C135" s="75" t="s">
        <v>379</v>
      </c>
      <c r="D135" s="93">
        <v>6601</v>
      </c>
    </row>
    <row r="136" spans="1:4" x14ac:dyDescent="0.25">
      <c r="A136" s="74">
        <v>73350</v>
      </c>
      <c r="B136" s="74" t="s">
        <v>268</v>
      </c>
      <c r="C136" s="75" t="s">
        <v>269</v>
      </c>
      <c r="D136" s="93">
        <v>3575</v>
      </c>
    </row>
    <row r="137" spans="1:4" x14ac:dyDescent="0.25">
      <c r="A137" s="74">
        <v>73353</v>
      </c>
      <c r="B137" s="74" t="s">
        <v>179</v>
      </c>
      <c r="C137" s="75" t="s">
        <v>180</v>
      </c>
      <c r="D137" s="93">
        <v>5155</v>
      </c>
    </row>
    <row r="138" spans="1:4" x14ac:dyDescent="0.25">
      <c r="A138" s="74">
        <v>73354</v>
      </c>
      <c r="B138" s="74" t="s">
        <v>181</v>
      </c>
      <c r="C138" s="75" t="s">
        <v>180</v>
      </c>
      <c r="D138" s="93">
        <v>5303</v>
      </c>
    </row>
    <row r="139" spans="1:4" x14ac:dyDescent="0.25">
      <c r="A139" s="74">
        <v>73355</v>
      </c>
      <c r="B139" s="74" t="s">
        <v>183</v>
      </c>
      <c r="C139" s="75" t="s">
        <v>180</v>
      </c>
      <c r="D139" s="93">
        <v>5800</v>
      </c>
    </row>
    <row r="140" spans="1:4" x14ac:dyDescent="0.25">
      <c r="A140" s="74">
        <v>73356</v>
      </c>
      <c r="B140" s="74" t="s">
        <v>184</v>
      </c>
      <c r="C140" s="75" t="s">
        <v>180</v>
      </c>
      <c r="D140" s="93">
        <v>6157</v>
      </c>
    </row>
    <row r="141" spans="1:4" ht="56.25" x14ac:dyDescent="0.25">
      <c r="A141" s="74">
        <v>73399</v>
      </c>
      <c r="B141" s="74" t="s">
        <v>227</v>
      </c>
      <c r="C141" s="75" t="s">
        <v>902</v>
      </c>
      <c r="D141" s="93">
        <v>551</v>
      </c>
    </row>
    <row r="142" spans="1:4" ht="33.75" x14ac:dyDescent="0.25">
      <c r="A142" s="74">
        <v>73475</v>
      </c>
      <c r="B142" s="74" t="s">
        <v>266</v>
      </c>
      <c r="C142" s="75" t="s">
        <v>267</v>
      </c>
      <c r="D142" s="93">
        <v>3579</v>
      </c>
    </row>
    <row r="143" spans="1:4" x14ac:dyDescent="0.25">
      <c r="A143" s="74">
        <v>73730</v>
      </c>
      <c r="B143" s="74" t="s">
        <v>671</v>
      </c>
      <c r="C143" s="75" t="s">
        <v>373</v>
      </c>
      <c r="D143" s="93">
        <v>3851</v>
      </c>
    </row>
    <row r="144" spans="1:4" x14ac:dyDescent="0.25">
      <c r="A144" s="74">
        <v>73810</v>
      </c>
      <c r="B144" s="74" t="s">
        <v>715</v>
      </c>
      <c r="C144" s="75" t="s">
        <v>182</v>
      </c>
      <c r="D144" s="93">
        <v>5804</v>
      </c>
    </row>
    <row r="145" spans="1:4" ht="78.75" x14ac:dyDescent="0.25">
      <c r="A145" s="74">
        <v>73821</v>
      </c>
      <c r="B145" s="74" t="s">
        <v>133</v>
      </c>
      <c r="C145" s="75" t="s">
        <v>901</v>
      </c>
      <c r="D145" s="93">
        <v>933</v>
      </c>
    </row>
    <row r="146" spans="1:4" ht="33.75" x14ac:dyDescent="0.25">
      <c r="A146" s="74">
        <v>73873</v>
      </c>
      <c r="B146" s="74" t="s">
        <v>673</v>
      </c>
      <c r="C146" s="75" t="s">
        <v>674</v>
      </c>
      <c r="D146" s="93">
        <v>903</v>
      </c>
    </row>
    <row r="147" spans="1:4" x14ac:dyDescent="0.25">
      <c r="A147" s="74">
        <v>73874</v>
      </c>
      <c r="B147" s="74" t="s">
        <v>405</v>
      </c>
      <c r="C147" s="75" t="s">
        <v>370</v>
      </c>
      <c r="D147" s="93">
        <v>4198</v>
      </c>
    </row>
    <row r="148" spans="1:4" x14ac:dyDescent="0.25">
      <c r="A148" s="74">
        <v>73933</v>
      </c>
      <c r="B148" s="74" t="s">
        <v>900</v>
      </c>
      <c r="C148" s="75" t="s">
        <v>82</v>
      </c>
      <c r="D148" s="93">
        <v>3361</v>
      </c>
    </row>
    <row r="149" spans="1:4" ht="33.75" x14ac:dyDescent="0.25">
      <c r="A149" s="74">
        <v>74007</v>
      </c>
      <c r="B149" s="74" t="s">
        <v>140</v>
      </c>
      <c r="C149" s="75" t="s">
        <v>141</v>
      </c>
      <c r="D149" s="93">
        <v>334</v>
      </c>
    </row>
    <row r="150" spans="1:4" ht="33.75" x14ac:dyDescent="0.25">
      <c r="A150" s="74">
        <v>74146</v>
      </c>
      <c r="B150" s="74" t="s">
        <v>185</v>
      </c>
      <c r="C150" s="75" t="s">
        <v>899</v>
      </c>
      <c r="D150" s="93">
        <v>98</v>
      </c>
    </row>
    <row r="151" spans="1:4" ht="33.75" x14ac:dyDescent="0.25">
      <c r="A151" s="74">
        <v>74205</v>
      </c>
      <c r="B151" s="74" t="s">
        <v>545</v>
      </c>
      <c r="C151" s="75" t="s">
        <v>546</v>
      </c>
      <c r="D151" s="93">
        <v>1427</v>
      </c>
    </row>
    <row r="152" spans="1:4" ht="45" x14ac:dyDescent="0.25">
      <c r="A152" s="74">
        <v>74705</v>
      </c>
      <c r="B152" s="74" t="s">
        <v>514</v>
      </c>
      <c r="C152" s="75" t="s">
        <v>515</v>
      </c>
      <c r="D152" s="93">
        <v>380</v>
      </c>
    </row>
    <row r="153" spans="1:4" ht="45" x14ac:dyDescent="0.25">
      <c r="A153" s="74">
        <v>74709</v>
      </c>
      <c r="B153" s="74" t="s">
        <v>14</v>
      </c>
      <c r="C153" s="75" t="s">
        <v>225</v>
      </c>
      <c r="D153" s="93">
        <v>431</v>
      </c>
    </row>
    <row r="154" spans="1:4" x14ac:dyDescent="0.25">
      <c r="A154" s="74">
        <v>74910</v>
      </c>
      <c r="B154" s="74" t="s">
        <v>264</v>
      </c>
      <c r="C154" s="75" t="s">
        <v>265</v>
      </c>
      <c r="D154" s="93">
        <v>7471</v>
      </c>
    </row>
    <row r="155" spans="1:4" ht="67.5" x14ac:dyDescent="0.25">
      <c r="A155" s="74">
        <v>74920</v>
      </c>
      <c r="B155" s="74" t="s">
        <v>297</v>
      </c>
      <c r="C155" s="75" t="s">
        <v>298</v>
      </c>
      <c r="D155" s="93">
        <v>5109</v>
      </c>
    </row>
    <row r="156" spans="1:4" ht="67.5" x14ac:dyDescent="0.25">
      <c r="A156" s="74">
        <v>75093</v>
      </c>
      <c r="B156" s="74" t="s">
        <v>299</v>
      </c>
      <c r="C156" s="75" t="s">
        <v>298</v>
      </c>
      <c r="D156" s="93">
        <v>5109</v>
      </c>
    </row>
    <row r="157" spans="1:4" ht="45" x14ac:dyDescent="0.25">
      <c r="A157" s="74">
        <v>75700</v>
      </c>
      <c r="B157" s="74" t="s">
        <v>71</v>
      </c>
      <c r="C157" s="75" t="s">
        <v>898</v>
      </c>
      <c r="D157" s="93">
        <v>256</v>
      </c>
    </row>
    <row r="158" spans="1:4" ht="56.25" x14ac:dyDescent="0.25">
      <c r="A158" s="74">
        <v>76099</v>
      </c>
      <c r="B158" s="74" t="s">
        <v>61</v>
      </c>
      <c r="C158" s="75" t="s">
        <v>897</v>
      </c>
      <c r="D158" s="93">
        <v>655</v>
      </c>
    </row>
    <row r="159" spans="1:4" ht="22.5" x14ac:dyDescent="0.25">
      <c r="A159" s="74">
        <v>76539</v>
      </c>
      <c r="B159" s="74" t="s">
        <v>136</v>
      </c>
      <c r="C159" s="75" t="s">
        <v>137</v>
      </c>
      <c r="D159" s="93">
        <v>1178</v>
      </c>
    </row>
    <row r="160" spans="1:4" x14ac:dyDescent="0.25">
      <c r="A160" s="74">
        <v>77318</v>
      </c>
      <c r="B160" s="74" t="s">
        <v>409</v>
      </c>
      <c r="C160" s="75" t="s">
        <v>370</v>
      </c>
      <c r="D160" s="93">
        <v>5910</v>
      </c>
    </row>
    <row r="161" spans="1:4" ht="56.25" x14ac:dyDescent="0.25">
      <c r="A161" s="74">
        <v>77398</v>
      </c>
      <c r="B161" s="74" t="s">
        <v>227</v>
      </c>
      <c r="C161" s="75" t="s">
        <v>896</v>
      </c>
      <c r="D161" s="93">
        <v>816</v>
      </c>
    </row>
    <row r="162" spans="1:4" ht="78.75" x14ac:dyDescent="0.25">
      <c r="A162" s="74">
        <v>77399</v>
      </c>
      <c r="B162" s="74" t="s">
        <v>133</v>
      </c>
      <c r="C162" s="75" t="s">
        <v>895</v>
      </c>
      <c r="D162" s="93">
        <v>933</v>
      </c>
    </row>
    <row r="163" spans="1:4" ht="45" x14ac:dyDescent="0.25">
      <c r="A163" s="74">
        <v>77468</v>
      </c>
      <c r="B163" s="74" t="s">
        <v>98</v>
      </c>
      <c r="C163" s="75" t="s">
        <v>99</v>
      </c>
      <c r="D163" s="93">
        <v>415</v>
      </c>
    </row>
    <row r="164" spans="1:4" ht="45" x14ac:dyDescent="0.25">
      <c r="A164" s="74">
        <v>77469</v>
      </c>
      <c r="B164" s="74" t="s">
        <v>100</v>
      </c>
      <c r="C164" s="75" t="s">
        <v>101</v>
      </c>
      <c r="D164" s="93">
        <v>464</v>
      </c>
    </row>
    <row r="165" spans="1:4" x14ac:dyDescent="0.25">
      <c r="A165" s="74">
        <v>77660</v>
      </c>
      <c r="B165" s="74" t="s">
        <v>923</v>
      </c>
      <c r="C165" s="75" t="s">
        <v>275</v>
      </c>
      <c r="D165" s="92" t="s">
        <v>30</v>
      </c>
    </row>
    <row r="166" spans="1:4" x14ac:dyDescent="0.25">
      <c r="A166" s="74">
        <v>77661</v>
      </c>
      <c r="B166" s="74" t="s">
        <v>924</v>
      </c>
      <c r="C166" s="75" t="s">
        <v>276</v>
      </c>
      <c r="D166" s="92" t="s">
        <v>30</v>
      </c>
    </row>
    <row r="167" spans="1:4" ht="78.75" x14ac:dyDescent="0.25">
      <c r="A167" s="74">
        <v>78571</v>
      </c>
      <c r="B167" s="78" t="s">
        <v>714</v>
      </c>
      <c r="C167" s="77" t="s">
        <v>713</v>
      </c>
      <c r="D167" s="92" t="s">
        <v>30</v>
      </c>
    </row>
    <row r="168" spans="1:4" x14ac:dyDescent="0.25">
      <c r="A168" s="74">
        <v>79145</v>
      </c>
      <c r="B168" s="74" t="s">
        <v>668</v>
      </c>
      <c r="C168" s="75" t="s">
        <v>373</v>
      </c>
      <c r="D168" s="93">
        <v>4146</v>
      </c>
    </row>
    <row r="169" spans="1:4" x14ac:dyDescent="0.25">
      <c r="A169" s="74">
        <v>79195</v>
      </c>
      <c r="B169" s="74" t="s">
        <v>138</v>
      </c>
      <c r="C169" s="75" t="s">
        <v>139</v>
      </c>
      <c r="D169" s="93">
        <v>372</v>
      </c>
    </row>
    <row r="170" spans="1:4" ht="56.25" x14ac:dyDescent="0.25">
      <c r="A170" s="74">
        <v>79591</v>
      </c>
      <c r="B170" s="74" t="s">
        <v>624</v>
      </c>
      <c r="C170" s="75" t="s">
        <v>894</v>
      </c>
      <c r="D170" s="93">
        <v>577</v>
      </c>
    </row>
    <row r="171" spans="1:4" x14ac:dyDescent="0.25">
      <c r="A171" s="74">
        <v>81014</v>
      </c>
      <c r="B171" s="74" t="s">
        <v>395</v>
      </c>
      <c r="C171" s="75" t="s">
        <v>371</v>
      </c>
      <c r="D171" s="93">
        <v>3592</v>
      </c>
    </row>
    <row r="172" spans="1:4" x14ac:dyDescent="0.25">
      <c r="A172" s="74">
        <v>81545</v>
      </c>
      <c r="B172" s="74" t="s">
        <v>394</v>
      </c>
      <c r="C172" s="75" t="s">
        <v>370</v>
      </c>
      <c r="D172" s="93">
        <v>3479</v>
      </c>
    </row>
    <row r="173" spans="1:4" x14ac:dyDescent="0.25">
      <c r="A173" s="74">
        <v>81550</v>
      </c>
      <c r="B173" s="74" t="s">
        <v>389</v>
      </c>
      <c r="C173" s="75" t="s">
        <v>370</v>
      </c>
      <c r="D173" s="93">
        <v>3772</v>
      </c>
    </row>
    <row r="174" spans="1:4" x14ac:dyDescent="0.25">
      <c r="A174" s="74">
        <v>81778</v>
      </c>
      <c r="B174" s="74" t="s">
        <v>292</v>
      </c>
      <c r="C174" s="75" t="s">
        <v>284</v>
      </c>
      <c r="D174" s="93">
        <v>2719</v>
      </c>
    </row>
    <row r="175" spans="1:4" ht="45" x14ac:dyDescent="0.25">
      <c r="A175" s="74">
        <v>81779</v>
      </c>
      <c r="B175" s="74" t="s">
        <v>66</v>
      </c>
      <c r="C175" s="75" t="s">
        <v>893</v>
      </c>
      <c r="D175" s="93">
        <v>256</v>
      </c>
    </row>
    <row r="176" spans="1:4" x14ac:dyDescent="0.25">
      <c r="A176" s="74">
        <v>81780</v>
      </c>
      <c r="B176" s="74" t="s">
        <v>283</v>
      </c>
      <c r="C176" s="75" t="s">
        <v>284</v>
      </c>
      <c r="D176" s="93">
        <v>3179</v>
      </c>
    </row>
    <row r="177" spans="1:4" ht="22.5" x14ac:dyDescent="0.25">
      <c r="A177" s="74">
        <v>81990</v>
      </c>
      <c r="B177" s="74" t="s">
        <v>0</v>
      </c>
      <c r="C177" s="75" t="s">
        <v>892</v>
      </c>
      <c r="D177" s="93">
        <v>611</v>
      </c>
    </row>
    <row r="178" spans="1:4" x14ac:dyDescent="0.25">
      <c r="A178" s="74">
        <v>82810</v>
      </c>
      <c r="B178" s="74" t="s">
        <v>400</v>
      </c>
      <c r="C178" s="75" t="s">
        <v>371</v>
      </c>
      <c r="D178" s="93">
        <v>3261</v>
      </c>
    </row>
    <row r="179" spans="1:4" x14ac:dyDescent="0.25">
      <c r="A179" s="74">
        <v>82968</v>
      </c>
      <c r="B179" s="74" t="s">
        <v>400</v>
      </c>
      <c r="C179" s="75" t="s">
        <v>370</v>
      </c>
      <c r="D179" s="93">
        <v>2449</v>
      </c>
    </row>
    <row r="180" spans="1:4" x14ac:dyDescent="0.25">
      <c r="A180" s="74">
        <v>83323</v>
      </c>
      <c r="B180" s="74" t="s">
        <v>377</v>
      </c>
      <c r="C180" s="75" t="s">
        <v>370</v>
      </c>
      <c r="D180" s="93">
        <v>3595</v>
      </c>
    </row>
    <row r="181" spans="1:4" x14ac:dyDescent="0.25">
      <c r="A181" s="74">
        <v>83324</v>
      </c>
      <c r="B181" s="74" t="s">
        <v>382</v>
      </c>
      <c r="C181" s="75" t="s">
        <v>370</v>
      </c>
      <c r="D181" s="93">
        <v>3433</v>
      </c>
    </row>
    <row r="182" spans="1:4" x14ac:dyDescent="0.25">
      <c r="A182" s="75">
        <v>83426</v>
      </c>
      <c r="B182" s="75" t="s">
        <v>652</v>
      </c>
      <c r="C182" s="75" t="s">
        <v>397</v>
      </c>
      <c r="D182" s="95">
        <v>4849</v>
      </c>
    </row>
    <row r="183" spans="1:4" x14ac:dyDescent="0.25">
      <c r="A183" s="74">
        <v>83671</v>
      </c>
      <c r="B183" s="74" t="s">
        <v>380</v>
      </c>
      <c r="C183" s="75" t="s">
        <v>370</v>
      </c>
      <c r="D183" s="93">
        <v>4467</v>
      </c>
    </row>
    <row r="184" spans="1:4" x14ac:dyDescent="0.25">
      <c r="A184" s="74">
        <v>83672</v>
      </c>
      <c r="B184" s="74" t="s">
        <v>381</v>
      </c>
      <c r="C184" s="75" t="s">
        <v>370</v>
      </c>
      <c r="D184" s="93">
        <v>5146</v>
      </c>
    </row>
    <row r="185" spans="1:4" ht="33.75" x14ac:dyDescent="0.25">
      <c r="A185" s="74">
        <v>83673</v>
      </c>
      <c r="B185" s="74" t="s">
        <v>634</v>
      </c>
      <c r="C185" s="75" t="s">
        <v>635</v>
      </c>
      <c r="D185" s="93">
        <v>127</v>
      </c>
    </row>
    <row r="186" spans="1:4" ht="22.5" x14ac:dyDescent="0.25">
      <c r="A186" s="74">
        <v>83674</v>
      </c>
      <c r="B186" s="74" t="s">
        <v>17</v>
      </c>
      <c r="C186" s="75" t="s">
        <v>633</v>
      </c>
      <c r="D186" s="93">
        <v>106</v>
      </c>
    </row>
    <row r="187" spans="1:4" ht="22.5" x14ac:dyDescent="0.25">
      <c r="A187" s="74">
        <v>83677</v>
      </c>
      <c r="B187" s="74" t="s">
        <v>530</v>
      </c>
      <c r="C187" s="75" t="s">
        <v>531</v>
      </c>
      <c r="D187" s="93">
        <v>64</v>
      </c>
    </row>
    <row r="188" spans="1:4" ht="45" x14ac:dyDescent="0.25">
      <c r="A188" s="74">
        <v>83679</v>
      </c>
      <c r="B188" s="74" t="s">
        <v>513</v>
      </c>
      <c r="C188" s="75" t="s">
        <v>891</v>
      </c>
      <c r="D188" s="93">
        <v>119</v>
      </c>
    </row>
    <row r="189" spans="1:4" x14ac:dyDescent="0.25">
      <c r="A189" s="74">
        <v>83980</v>
      </c>
      <c r="B189" s="74" t="s">
        <v>410</v>
      </c>
      <c r="C189" s="75" t="s">
        <v>370</v>
      </c>
      <c r="D189" s="93">
        <v>3248</v>
      </c>
    </row>
    <row r="190" spans="1:4" x14ac:dyDescent="0.25">
      <c r="A190" s="74">
        <v>83981</v>
      </c>
      <c r="B190" s="74" t="s">
        <v>413</v>
      </c>
      <c r="C190" s="75" t="s">
        <v>370</v>
      </c>
      <c r="D190" s="93">
        <v>4103</v>
      </c>
    </row>
    <row r="191" spans="1:4" x14ac:dyDescent="0.25">
      <c r="A191" s="74">
        <v>83982</v>
      </c>
      <c r="B191" s="74" t="s">
        <v>414</v>
      </c>
      <c r="C191" s="75" t="s">
        <v>370</v>
      </c>
      <c r="D191" s="93">
        <v>5028</v>
      </c>
    </row>
    <row r="192" spans="1:4" ht="45" x14ac:dyDescent="0.25">
      <c r="A192" s="74">
        <v>84074</v>
      </c>
      <c r="B192" s="74" t="s">
        <v>60</v>
      </c>
      <c r="C192" s="75" t="s">
        <v>890</v>
      </c>
      <c r="D192" s="93">
        <v>396</v>
      </c>
    </row>
    <row r="193" spans="1:4" ht="56.25" x14ac:dyDescent="0.25">
      <c r="A193" s="74">
        <v>84075</v>
      </c>
      <c r="B193" s="74" t="s">
        <v>61</v>
      </c>
      <c r="C193" s="75" t="s">
        <v>889</v>
      </c>
      <c r="D193" s="93">
        <v>655</v>
      </c>
    </row>
    <row r="194" spans="1:4" x14ac:dyDescent="0.25">
      <c r="A194" s="75">
        <v>84411</v>
      </c>
      <c r="B194" s="75" t="s">
        <v>653</v>
      </c>
      <c r="C194" s="75" t="s">
        <v>397</v>
      </c>
      <c r="D194" s="95">
        <v>3267</v>
      </c>
    </row>
    <row r="195" spans="1:4" x14ac:dyDescent="0.25">
      <c r="A195" s="74">
        <v>84414</v>
      </c>
      <c r="B195" s="74" t="s">
        <v>605</v>
      </c>
      <c r="C195" s="75" t="s">
        <v>606</v>
      </c>
      <c r="D195" s="93">
        <v>1196</v>
      </c>
    </row>
    <row r="196" spans="1:4" ht="22.5" x14ac:dyDescent="0.25">
      <c r="A196" s="74">
        <v>84636</v>
      </c>
      <c r="B196" s="74" t="s">
        <v>160</v>
      </c>
      <c r="C196" s="75" t="s">
        <v>159</v>
      </c>
      <c r="D196" s="93">
        <v>416</v>
      </c>
    </row>
    <row r="197" spans="1:4" x14ac:dyDescent="0.25">
      <c r="A197" s="74">
        <v>84700</v>
      </c>
      <c r="B197" s="74" t="s">
        <v>289</v>
      </c>
      <c r="C197" s="75" t="s">
        <v>278</v>
      </c>
      <c r="D197" s="93">
        <v>3117</v>
      </c>
    </row>
    <row r="198" spans="1:4" x14ac:dyDescent="0.25">
      <c r="A198" s="74">
        <v>84710</v>
      </c>
      <c r="B198" s="74" t="s">
        <v>277</v>
      </c>
      <c r="C198" s="75" t="s">
        <v>278</v>
      </c>
      <c r="D198" s="93">
        <v>3725</v>
      </c>
    </row>
    <row r="199" spans="1:4" x14ac:dyDescent="0.25">
      <c r="A199" s="74">
        <v>84729</v>
      </c>
      <c r="B199" s="74" t="s">
        <v>377</v>
      </c>
      <c r="C199" s="75" t="s">
        <v>379</v>
      </c>
      <c r="D199" s="93">
        <v>4643</v>
      </c>
    </row>
    <row r="200" spans="1:4" x14ac:dyDescent="0.25">
      <c r="A200" s="75">
        <v>84731</v>
      </c>
      <c r="B200" s="75" t="s">
        <v>651</v>
      </c>
      <c r="C200" s="75" t="s">
        <v>397</v>
      </c>
      <c r="D200" s="95">
        <v>4030</v>
      </c>
    </row>
    <row r="201" spans="1:4" x14ac:dyDescent="0.25">
      <c r="A201" s="74">
        <v>84843</v>
      </c>
      <c r="B201" s="74" t="s">
        <v>394</v>
      </c>
      <c r="C201" s="75" t="s">
        <v>371</v>
      </c>
      <c r="D201" s="93">
        <v>4244</v>
      </c>
    </row>
    <row r="202" spans="1:4" x14ac:dyDescent="0.25">
      <c r="A202" s="74">
        <v>84844</v>
      </c>
      <c r="B202" s="74" t="s">
        <v>389</v>
      </c>
      <c r="C202" s="75" t="s">
        <v>371</v>
      </c>
      <c r="D202" s="93">
        <v>4469</v>
      </c>
    </row>
    <row r="203" spans="1:4" x14ac:dyDescent="0.25">
      <c r="A203" s="74">
        <v>84845</v>
      </c>
      <c r="B203" s="74" t="s">
        <v>382</v>
      </c>
      <c r="C203" s="75" t="s">
        <v>379</v>
      </c>
      <c r="D203" s="93">
        <v>4303</v>
      </c>
    </row>
    <row r="204" spans="1:4" x14ac:dyDescent="0.25">
      <c r="A204" s="74">
        <v>84892</v>
      </c>
      <c r="B204" s="74" t="s">
        <v>392</v>
      </c>
      <c r="C204" s="75" t="s">
        <v>370</v>
      </c>
      <c r="D204" s="93">
        <v>4529</v>
      </c>
    </row>
    <row r="205" spans="1:4" x14ac:dyDescent="0.25">
      <c r="A205" s="74">
        <v>84893</v>
      </c>
      <c r="B205" s="74" t="s">
        <v>393</v>
      </c>
      <c r="C205" s="75" t="s">
        <v>370</v>
      </c>
      <c r="D205" s="93">
        <v>5356</v>
      </c>
    </row>
    <row r="206" spans="1:4" ht="33.75" x14ac:dyDescent="0.25">
      <c r="A206" s="74">
        <v>84964</v>
      </c>
      <c r="B206" s="74" t="s">
        <v>18</v>
      </c>
      <c r="C206" s="75" t="s">
        <v>104</v>
      </c>
      <c r="D206" s="93">
        <v>581</v>
      </c>
    </row>
    <row r="207" spans="1:4" ht="22.5" x14ac:dyDescent="0.25">
      <c r="A207" s="74">
        <v>85971</v>
      </c>
      <c r="B207" s="74" t="s">
        <v>5</v>
      </c>
      <c r="C207" s="75" t="s">
        <v>888</v>
      </c>
      <c r="D207" s="93">
        <v>460</v>
      </c>
    </row>
    <row r="208" spans="1:4" ht="33.75" x14ac:dyDescent="0.25">
      <c r="A208" s="74">
        <v>85995</v>
      </c>
      <c r="B208" s="74" t="s">
        <v>500</v>
      </c>
      <c r="C208" s="75" t="s">
        <v>501</v>
      </c>
      <c r="D208" s="93">
        <v>1246</v>
      </c>
    </row>
    <row r="209" spans="1:4" ht="33.75" x14ac:dyDescent="0.25">
      <c r="A209" s="74">
        <v>85996</v>
      </c>
      <c r="B209" s="74" t="s">
        <v>502</v>
      </c>
      <c r="C209" s="75" t="s">
        <v>503</v>
      </c>
      <c r="D209" s="93">
        <v>1902</v>
      </c>
    </row>
    <row r="210" spans="1:4" ht="33.75" x14ac:dyDescent="0.25">
      <c r="A210" s="74">
        <v>86286</v>
      </c>
      <c r="B210" s="74" t="s">
        <v>535</v>
      </c>
      <c r="C210" s="75" t="s">
        <v>536</v>
      </c>
      <c r="D210" s="93">
        <v>1197</v>
      </c>
    </row>
    <row r="211" spans="1:4" x14ac:dyDescent="0.25">
      <c r="A211" s="74">
        <v>86653</v>
      </c>
      <c r="B211" s="74" t="s">
        <v>746</v>
      </c>
      <c r="C211" s="75" t="s">
        <v>747</v>
      </c>
      <c r="D211" s="94">
        <v>134</v>
      </c>
    </row>
    <row r="212" spans="1:4" x14ac:dyDescent="0.25">
      <c r="A212" s="74">
        <v>86654</v>
      </c>
      <c r="B212" s="74" t="s">
        <v>746</v>
      </c>
      <c r="C212" s="75" t="s">
        <v>748</v>
      </c>
      <c r="D212" s="94" t="s">
        <v>30</v>
      </c>
    </row>
    <row r="213" spans="1:4" ht="33.75" x14ac:dyDescent="0.25">
      <c r="A213" s="74">
        <v>88942</v>
      </c>
      <c r="B213" s="74" t="s">
        <v>504</v>
      </c>
      <c r="C213" s="75" t="s">
        <v>505</v>
      </c>
      <c r="D213" s="93">
        <v>651</v>
      </c>
    </row>
    <row r="214" spans="1:4" x14ac:dyDescent="0.25">
      <c r="A214" s="74">
        <v>89850</v>
      </c>
      <c r="B214" s="74" t="s">
        <v>395</v>
      </c>
      <c r="C214" s="75" t="s">
        <v>370</v>
      </c>
      <c r="D214" s="93">
        <v>2716</v>
      </c>
    </row>
    <row r="215" spans="1:4" x14ac:dyDescent="0.25">
      <c r="A215" s="74">
        <v>89852</v>
      </c>
      <c r="B215" s="74" t="s">
        <v>398</v>
      </c>
      <c r="C215" s="75" t="s">
        <v>370</v>
      </c>
      <c r="D215" s="93">
        <v>3479</v>
      </c>
    </row>
    <row r="216" spans="1:4" x14ac:dyDescent="0.25">
      <c r="A216" s="74">
        <v>89853</v>
      </c>
      <c r="B216" s="74" t="s">
        <v>399</v>
      </c>
      <c r="C216" s="75" t="s">
        <v>370</v>
      </c>
      <c r="D216" s="93">
        <v>4298</v>
      </c>
    </row>
    <row r="217" spans="1:4" x14ac:dyDescent="0.25">
      <c r="A217" s="74">
        <v>96327</v>
      </c>
      <c r="B217" s="74" t="s">
        <v>669</v>
      </c>
      <c r="C217" s="75" t="s">
        <v>373</v>
      </c>
      <c r="D217" s="93">
        <v>5017</v>
      </c>
    </row>
    <row r="218" spans="1:4" ht="22.5" x14ac:dyDescent="0.25">
      <c r="A218" s="74">
        <v>96347</v>
      </c>
      <c r="B218" s="74" t="s">
        <v>478</v>
      </c>
      <c r="C218" s="75" t="s">
        <v>479</v>
      </c>
      <c r="D218" s="93">
        <v>583</v>
      </c>
    </row>
    <row r="219" spans="1:4" ht="22.5" x14ac:dyDescent="0.25">
      <c r="A219" s="74">
        <v>96348</v>
      </c>
      <c r="B219" s="74" t="s">
        <v>486</v>
      </c>
      <c r="C219" s="75" t="s">
        <v>487</v>
      </c>
      <c r="D219" s="93">
        <v>583</v>
      </c>
    </row>
    <row r="220" spans="1:4" ht="22.5" x14ac:dyDescent="0.25">
      <c r="A220" s="74">
        <v>96349</v>
      </c>
      <c r="B220" s="74" t="s">
        <v>482</v>
      </c>
      <c r="C220" s="75" t="s">
        <v>483</v>
      </c>
      <c r="D220" s="93">
        <v>612</v>
      </c>
    </row>
    <row r="221" spans="1:4" ht="56.25" x14ac:dyDescent="0.25">
      <c r="A221" s="74">
        <v>96351</v>
      </c>
      <c r="B221" s="74" t="s">
        <v>558</v>
      </c>
      <c r="C221" s="75" t="s">
        <v>559</v>
      </c>
      <c r="D221" s="93">
        <v>1415</v>
      </c>
    </row>
    <row r="222" spans="1:4" ht="45" x14ac:dyDescent="0.25">
      <c r="A222" s="74">
        <v>96352</v>
      </c>
      <c r="B222" s="74" t="s">
        <v>480</v>
      </c>
      <c r="C222" s="75" t="s">
        <v>481</v>
      </c>
      <c r="D222" s="93">
        <v>695</v>
      </c>
    </row>
    <row r="223" spans="1:4" ht="22.5" x14ac:dyDescent="0.25">
      <c r="A223" s="74">
        <v>96353</v>
      </c>
      <c r="B223" s="74" t="s">
        <v>494</v>
      </c>
      <c r="C223" s="75" t="s">
        <v>495</v>
      </c>
      <c r="D223" s="93">
        <v>858</v>
      </c>
    </row>
    <row r="224" spans="1:4" ht="22.5" x14ac:dyDescent="0.25">
      <c r="A224" s="74">
        <v>96354</v>
      </c>
      <c r="B224" s="74" t="s">
        <v>490</v>
      </c>
      <c r="C224" s="75" t="s">
        <v>491</v>
      </c>
      <c r="D224" s="93">
        <v>935</v>
      </c>
    </row>
    <row r="225" spans="1:4" ht="22.5" x14ac:dyDescent="0.25">
      <c r="A225" s="74">
        <v>96355</v>
      </c>
      <c r="B225" s="74" t="s">
        <v>492</v>
      </c>
      <c r="C225" s="75" t="s">
        <v>493</v>
      </c>
      <c r="D225" s="93">
        <v>935</v>
      </c>
    </row>
    <row r="226" spans="1:4" ht="33.75" x14ac:dyDescent="0.25">
      <c r="A226" s="74">
        <v>96359</v>
      </c>
      <c r="B226" s="74" t="s">
        <v>422</v>
      </c>
      <c r="C226" s="75" t="s">
        <v>423</v>
      </c>
      <c r="D226" s="93">
        <v>204</v>
      </c>
    </row>
    <row r="227" spans="1:4" ht="22.5" x14ac:dyDescent="0.25">
      <c r="A227" s="74">
        <v>96478</v>
      </c>
      <c r="B227" s="74" t="s">
        <v>474</v>
      </c>
      <c r="C227" s="75" t="s">
        <v>475</v>
      </c>
      <c r="D227" s="93">
        <v>1138</v>
      </c>
    </row>
    <row r="228" spans="1:4" ht="22.5" x14ac:dyDescent="0.25">
      <c r="A228" s="74">
        <v>96479</v>
      </c>
      <c r="B228" s="74" t="s">
        <v>145</v>
      </c>
      <c r="C228" s="75" t="s">
        <v>146</v>
      </c>
      <c r="D228" s="93">
        <v>246</v>
      </c>
    </row>
    <row r="229" spans="1:4" x14ac:dyDescent="0.25">
      <c r="A229" s="74">
        <v>96596</v>
      </c>
      <c r="B229" s="74" t="s">
        <v>404</v>
      </c>
      <c r="C229" s="75" t="s">
        <v>371</v>
      </c>
      <c r="D229" s="93">
        <v>3607</v>
      </c>
    </row>
    <row r="230" spans="1:4" x14ac:dyDescent="0.25">
      <c r="A230" s="74">
        <v>96597</v>
      </c>
      <c r="B230" s="74" t="s">
        <v>401</v>
      </c>
      <c r="C230" s="75" t="s">
        <v>371</v>
      </c>
      <c r="D230" s="93">
        <v>3941</v>
      </c>
    </row>
    <row r="231" spans="1:4" x14ac:dyDescent="0.25">
      <c r="A231" s="74">
        <v>96598</v>
      </c>
      <c r="B231" s="74" t="s">
        <v>408</v>
      </c>
      <c r="C231" s="75" t="s">
        <v>370</v>
      </c>
      <c r="D231" s="93">
        <v>5018</v>
      </c>
    </row>
    <row r="232" spans="1:4" ht="90" x14ac:dyDescent="0.25">
      <c r="A232" s="74">
        <v>96615</v>
      </c>
      <c r="B232" s="74" t="s">
        <v>488</v>
      </c>
      <c r="C232" s="75" t="s">
        <v>489</v>
      </c>
      <c r="D232" s="93" t="s">
        <v>30</v>
      </c>
    </row>
    <row r="233" spans="1:4" ht="22.5" x14ac:dyDescent="0.25">
      <c r="A233" s="74">
        <v>96616</v>
      </c>
      <c r="B233" s="74" t="s">
        <v>496</v>
      </c>
      <c r="C233" s="75" t="s">
        <v>497</v>
      </c>
      <c r="D233" s="93" t="s">
        <v>30</v>
      </c>
    </row>
    <row r="234" spans="1:4" ht="22.5" x14ac:dyDescent="0.25">
      <c r="A234" s="74">
        <v>96617</v>
      </c>
      <c r="B234" s="74" t="s">
        <v>583</v>
      </c>
      <c r="C234" s="75" t="s">
        <v>584</v>
      </c>
      <c r="D234" s="93">
        <v>27</v>
      </c>
    </row>
    <row r="235" spans="1:4" x14ac:dyDescent="0.25">
      <c r="A235" s="74">
        <v>96618</v>
      </c>
      <c r="B235" s="74" t="s">
        <v>21</v>
      </c>
      <c r="C235" s="75" t="s">
        <v>534</v>
      </c>
      <c r="D235" s="93">
        <v>242</v>
      </c>
    </row>
    <row r="236" spans="1:4" ht="56.25" x14ac:dyDescent="0.25">
      <c r="A236" s="74">
        <v>96729</v>
      </c>
      <c r="B236" s="74" t="s">
        <v>564</v>
      </c>
      <c r="C236" s="75" t="s">
        <v>565</v>
      </c>
      <c r="D236" s="93">
        <v>1611</v>
      </c>
    </row>
    <row r="237" spans="1:4" ht="22.5" x14ac:dyDescent="0.25">
      <c r="A237" s="74">
        <v>97038</v>
      </c>
      <c r="B237" s="74" t="s">
        <v>363</v>
      </c>
      <c r="C237" s="75" t="s">
        <v>364</v>
      </c>
      <c r="D237" s="93">
        <v>5414</v>
      </c>
    </row>
    <row r="238" spans="1:4" x14ac:dyDescent="0.25">
      <c r="A238" s="74">
        <v>97059</v>
      </c>
      <c r="B238" s="74" t="s">
        <v>661</v>
      </c>
      <c r="C238" s="75" t="s">
        <v>378</v>
      </c>
      <c r="D238" s="93">
        <v>6809</v>
      </c>
    </row>
    <row r="239" spans="1:4" x14ac:dyDescent="0.25">
      <c r="A239" s="74">
        <v>97065</v>
      </c>
      <c r="B239" s="74" t="s">
        <v>672</v>
      </c>
      <c r="C239" s="75" t="s">
        <v>378</v>
      </c>
      <c r="D239" s="93">
        <v>4874</v>
      </c>
    </row>
    <row r="240" spans="1:4" ht="33.75" x14ac:dyDescent="0.25">
      <c r="A240" s="74">
        <v>97068</v>
      </c>
      <c r="B240" s="74" t="s">
        <v>186</v>
      </c>
      <c r="C240" s="75" t="s">
        <v>887</v>
      </c>
      <c r="D240" s="93">
        <v>98</v>
      </c>
    </row>
    <row r="241" spans="1:4" x14ac:dyDescent="0.25">
      <c r="A241" s="74">
        <v>97143</v>
      </c>
      <c r="B241" s="74" t="s">
        <v>620</v>
      </c>
      <c r="C241" s="75" t="s">
        <v>614</v>
      </c>
      <c r="D241" s="93">
        <v>122</v>
      </c>
    </row>
    <row r="242" spans="1:4" x14ac:dyDescent="0.25">
      <c r="A242" s="74">
        <v>97144</v>
      </c>
      <c r="B242" s="74" t="s">
        <v>620</v>
      </c>
      <c r="C242" s="75" t="s">
        <v>615</v>
      </c>
      <c r="D242" s="93">
        <v>132</v>
      </c>
    </row>
    <row r="243" spans="1:4" x14ac:dyDescent="0.25">
      <c r="A243" s="74">
        <v>97145</v>
      </c>
      <c r="B243" s="74" t="s">
        <v>620</v>
      </c>
      <c r="C243" s="75" t="s">
        <v>616</v>
      </c>
      <c r="D243" s="93">
        <v>159</v>
      </c>
    </row>
    <row r="244" spans="1:4" x14ac:dyDescent="0.25">
      <c r="A244" s="74">
        <v>97146</v>
      </c>
      <c r="B244" s="74" t="s">
        <v>620</v>
      </c>
      <c r="C244" s="75" t="s">
        <v>617</v>
      </c>
      <c r="D244" s="93">
        <v>184</v>
      </c>
    </row>
    <row r="245" spans="1:4" ht="22.5" x14ac:dyDescent="0.25">
      <c r="A245" s="74">
        <v>97147</v>
      </c>
      <c r="B245" s="74" t="s">
        <v>688</v>
      </c>
      <c r="C245" s="75" t="s">
        <v>689</v>
      </c>
      <c r="D245" s="93">
        <v>1143</v>
      </c>
    </row>
    <row r="246" spans="1:4" ht="22.5" x14ac:dyDescent="0.25">
      <c r="A246" s="74">
        <v>97148</v>
      </c>
      <c r="B246" s="74" t="s">
        <v>484</v>
      </c>
      <c r="C246" s="75" t="s">
        <v>485</v>
      </c>
      <c r="D246" s="93">
        <v>1138</v>
      </c>
    </row>
    <row r="247" spans="1:4" ht="22.5" x14ac:dyDescent="0.25">
      <c r="A247" s="74">
        <v>97149</v>
      </c>
      <c r="B247" s="74" t="s">
        <v>424</v>
      </c>
      <c r="C247" s="75" t="s">
        <v>425</v>
      </c>
      <c r="D247" s="93">
        <v>333</v>
      </c>
    </row>
    <row r="248" spans="1:4" ht="22.5" x14ac:dyDescent="0.25">
      <c r="A248" s="74">
        <v>97154</v>
      </c>
      <c r="B248" s="74" t="s">
        <v>365</v>
      </c>
      <c r="C248" s="75" t="s">
        <v>366</v>
      </c>
      <c r="D248" s="93">
        <v>2235</v>
      </c>
    </row>
    <row r="249" spans="1:4" ht="33.75" x14ac:dyDescent="0.25">
      <c r="A249" s="74">
        <v>97157</v>
      </c>
      <c r="B249" s="74" t="s">
        <v>185</v>
      </c>
      <c r="C249" s="75" t="s">
        <v>886</v>
      </c>
      <c r="D249" s="93">
        <v>98</v>
      </c>
    </row>
    <row r="250" spans="1:4" x14ac:dyDescent="0.25">
      <c r="A250" s="74">
        <v>97180</v>
      </c>
      <c r="B250" s="74" t="s">
        <v>885</v>
      </c>
      <c r="C250" s="75" t="s">
        <v>82</v>
      </c>
      <c r="D250" s="93">
        <v>3145</v>
      </c>
    </row>
    <row r="251" spans="1:4" ht="22.5" x14ac:dyDescent="0.25">
      <c r="A251" s="74">
        <v>97379</v>
      </c>
      <c r="B251" s="74" t="s">
        <v>678</v>
      </c>
      <c r="C251" s="75" t="s">
        <v>677</v>
      </c>
      <c r="D251" s="93">
        <v>748</v>
      </c>
    </row>
    <row r="252" spans="1:4" ht="33.75" x14ac:dyDescent="0.25">
      <c r="A252" s="74">
        <v>97441</v>
      </c>
      <c r="B252" s="74" t="s">
        <v>476</v>
      </c>
      <c r="C252" s="75" t="s">
        <v>477</v>
      </c>
      <c r="D252" s="93">
        <v>2420</v>
      </c>
    </row>
    <row r="253" spans="1:4" ht="45" x14ac:dyDescent="0.25">
      <c r="A253" s="74">
        <v>97612</v>
      </c>
      <c r="B253" s="74" t="s">
        <v>214</v>
      </c>
      <c r="C253" s="75" t="s">
        <v>215</v>
      </c>
      <c r="D253" s="93">
        <v>115</v>
      </c>
    </row>
    <row r="254" spans="1:4" ht="22.5" x14ac:dyDescent="0.25">
      <c r="A254" s="74">
        <v>97719</v>
      </c>
      <c r="B254" s="74" t="s">
        <v>300</v>
      </c>
      <c r="C254" s="75" t="s">
        <v>301</v>
      </c>
      <c r="D254" s="93">
        <v>950</v>
      </c>
    </row>
    <row r="255" spans="1:4" ht="33.75" x14ac:dyDescent="0.25">
      <c r="A255" s="74">
        <v>97761</v>
      </c>
      <c r="B255" s="74" t="s">
        <v>13</v>
      </c>
      <c r="C255" s="75" t="s">
        <v>92</v>
      </c>
      <c r="D255" s="93">
        <v>252</v>
      </c>
    </row>
    <row r="256" spans="1:4" ht="22.5" x14ac:dyDescent="0.25">
      <c r="A256" s="74">
        <v>97799</v>
      </c>
      <c r="B256" s="74" t="s">
        <v>230</v>
      </c>
      <c r="C256" s="75" t="s">
        <v>231</v>
      </c>
      <c r="D256" s="93">
        <v>1263</v>
      </c>
    </row>
    <row r="257" spans="1:4" ht="33.75" x14ac:dyDescent="0.25">
      <c r="A257" s="74">
        <v>97840</v>
      </c>
      <c r="B257" s="74" t="s">
        <v>54</v>
      </c>
      <c r="C257" s="75" t="s">
        <v>55</v>
      </c>
      <c r="D257" s="93">
        <v>60</v>
      </c>
    </row>
    <row r="258" spans="1:4" ht="22.5" x14ac:dyDescent="0.25">
      <c r="A258" s="74">
        <v>97841</v>
      </c>
      <c r="B258" s="74" t="s">
        <v>925</v>
      </c>
      <c r="C258" s="75" t="s">
        <v>274</v>
      </c>
      <c r="D258" s="92" t="s">
        <v>30</v>
      </c>
    </row>
    <row r="259" spans="1:4" x14ac:dyDescent="0.25">
      <c r="A259" s="74">
        <v>97892</v>
      </c>
      <c r="B259" s="78" t="s">
        <v>712</v>
      </c>
      <c r="C259" s="77" t="s">
        <v>711</v>
      </c>
      <c r="D259" s="92" t="s">
        <v>30</v>
      </c>
    </row>
    <row r="260" spans="1:4" ht="22.5" x14ac:dyDescent="0.25">
      <c r="A260" s="74">
        <v>97893</v>
      </c>
      <c r="B260" s="78" t="s">
        <v>696</v>
      </c>
      <c r="C260" s="77" t="s">
        <v>710</v>
      </c>
      <c r="D260" s="92" t="s">
        <v>30</v>
      </c>
    </row>
    <row r="261" spans="1:4" ht="33.75" x14ac:dyDescent="0.25">
      <c r="A261" s="74">
        <v>97982</v>
      </c>
      <c r="B261" s="74" t="s">
        <v>309</v>
      </c>
      <c r="C261" s="75" t="s">
        <v>310</v>
      </c>
      <c r="D261" s="93">
        <v>416</v>
      </c>
    </row>
    <row r="262" spans="1:4" ht="33.75" x14ac:dyDescent="0.25">
      <c r="A262" s="74">
        <v>98012</v>
      </c>
      <c r="B262" s="74" t="s">
        <v>328</v>
      </c>
      <c r="C262" s="75" t="s">
        <v>329</v>
      </c>
      <c r="D262" s="93">
        <v>634</v>
      </c>
    </row>
    <row r="263" spans="1:4" ht="22.5" x14ac:dyDescent="0.25">
      <c r="A263" s="74">
        <v>98036</v>
      </c>
      <c r="B263" s="74" t="s">
        <v>631</v>
      </c>
      <c r="C263" s="75" t="s">
        <v>632</v>
      </c>
      <c r="D263" s="93">
        <v>106</v>
      </c>
    </row>
    <row r="264" spans="1:4" ht="45" x14ac:dyDescent="0.25">
      <c r="A264" s="74">
        <v>98042</v>
      </c>
      <c r="B264" s="74" t="s">
        <v>320</v>
      </c>
      <c r="C264" s="75" t="s">
        <v>321</v>
      </c>
      <c r="D264" s="93">
        <v>205</v>
      </c>
    </row>
    <row r="265" spans="1:4" ht="33.75" x14ac:dyDescent="0.25">
      <c r="A265" s="74">
        <v>98043</v>
      </c>
      <c r="B265" s="74" t="s">
        <v>207</v>
      </c>
      <c r="C265" s="75" t="s">
        <v>208</v>
      </c>
      <c r="D265" s="93">
        <v>171</v>
      </c>
    </row>
    <row r="266" spans="1:4" ht="45" x14ac:dyDescent="0.25">
      <c r="A266" s="74">
        <v>98044</v>
      </c>
      <c r="B266" s="74" t="s">
        <v>523</v>
      </c>
      <c r="C266" s="75" t="s">
        <v>524</v>
      </c>
      <c r="D266" s="93">
        <v>1308</v>
      </c>
    </row>
    <row r="267" spans="1:4" ht="45" x14ac:dyDescent="0.25">
      <c r="A267" s="74">
        <v>98045</v>
      </c>
      <c r="B267" s="74" t="s">
        <v>523</v>
      </c>
      <c r="C267" s="75" t="s">
        <v>525</v>
      </c>
      <c r="D267" s="93">
        <v>977</v>
      </c>
    </row>
    <row r="268" spans="1:4" ht="45" x14ac:dyDescent="0.25">
      <c r="A268" s="74">
        <v>98046</v>
      </c>
      <c r="B268" s="74" t="s">
        <v>523</v>
      </c>
      <c r="C268" s="75" t="s">
        <v>526</v>
      </c>
      <c r="D268" s="93">
        <v>898</v>
      </c>
    </row>
    <row r="269" spans="1:4" ht="45" x14ac:dyDescent="0.25">
      <c r="A269" s="74">
        <v>98047</v>
      </c>
      <c r="B269" s="74" t="s">
        <v>523</v>
      </c>
      <c r="C269" s="75" t="s">
        <v>527</v>
      </c>
      <c r="D269" s="93">
        <v>870</v>
      </c>
    </row>
    <row r="270" spans="1:4" ht="45" x14ac:dyDescent="0.25">
      <c r="A270" s="74">
        <v>98048</v>
      </c>
      <c r="B270" s="74" t="s">
        <v>522</v>
      </c>
      <c r="C270" s="75" t="s">
        <v>884</v>
      </c>
      <c r="D270" s="93">
        <v>903</v>
      </c>
    </row>
    <row r="271" spans="1:4" ht="33.75" x14ac:dyDescent="0.25">
      <c r="A271" s="74">
        <v>98096</v>
      </c>
      <c r="B271" s="74" t="s">
        <v>70</v>
      </c>
      <c r="C271" s="75" t="s">
        <v>883</v>
      </c>
      <c r="D271" s="93">
        <v>219</v>
      </c>
    </row>
    <row r="272" spans="1:4" ht="33.75" x14ac:dyDescent="0.25">
      <c r="A272" s="74">
        <v>98097</v>
      </c>
      <c r="B272" s="74" t="s">
        <v>65</v>
      </c>
      <c r="C272" s="75" t="s">
        <v>882</v>
      </c>
      <c r="D272" s="93">
        <v>219</v>
      </c>
    </row>
    <row r="273" spans="1:4" ht="33.75" x14ac:dyDescent="0.25">
      <c r="A273" s="74">
        <v>98117</v>
      </c>
      <c r="B273" s="74" t="s">
        <v>306</v>
      </c>
      <c r="C273" s="75" t="s">
        <v>676</v>
      </c>
      <c r="D273" s="93">
        <v>420</v>
      </c>
    </row>
    <row r="274" spans="1:4" ht="33.75" x14ac:dyDescent="0.25">
      <c r="A274" s="74">
        <v>98137</v>
      </c>
      <c r="B274" s="74" t="s">
        <v>147</v>
      </c>
      <c r="C274" s="75" t="s">
        <v>148</v>
      </c>
      <c r="D274" s="93">
        <v>194</v>
      </c>
    </row>
    <row r="275" spans="1:4" ht="78.75" x14ac:dyDescent="0.25">
      <c r="A275" s="74">
        <v>98142</v>
      </c>
      <c r="B275" s="78" t="s">
        <v>709</v>
      </c>
      <c r="C275" s="77" t="s">
        <v>708</v>
      </c>
      <c r="D275" s="92" t="s">
        <v>30</v>
      </c>
    </row>
    <row r="276" spans="1:4" ht="112.5" x14ac:dyDescent="0.25">
      <c r="A276" s="74">
        <v>98144</v>
      </c>
      <c r="B276" s="78" t="s">
        <v>707</v>
      </c>
      <c r="C276" s="77" t="s">
        <v>706</v>
      </c>
      <c r="D276" s="92" t="s">
        <v>30</v>
      </c>
    </row>
    <row r="277" spans="1:4" ht="33.75" x14ac:dyDescent="0.25">
      <c r="A277" s="74">
        <v>98152</v>
      </c>
      <c r="B277" s="74" t="s">
        <v>177</v>
      </c>
      <c r="C277" s="75" t="s">
        <v>178</v>
      </c>
      <c r="D277" s="93">
        <v>10749</v>
      </c>
    </row>
    <row r="278" spans="1:4" ht="33.75" x14ac:dyDescent="0.25">
      <c r="A278" s="74">
        <v>98153</v>
      </c>
      <c r="B278" s="74" t="s">
        <v>175</v>
      </c>
      <c r="C278" s="75" t="s">
        <v>176</v>
      </c>
      <c r="D278" s="93">
        <v>11699</v>
      </c>
    </row>
    <row r="279" spans="1:4" ht="33.75" x14ac:dyDescent="0.25">
      <c r="A279" s="74">
        <v>98154</v>
      </c>
      <c r="B279" s="74" t="s">
        <v>169</v>
      </c>
      <c r="C279" s="75" t="s">
        <v>170</v>
      </c>
      <c r="D279" s="93" t="s">
        <v>30</v>
      </c>
    </row>
    <row r="280" spans="1:4" ht="33.75" x14ac:dyDescent="0.25">
      <c r="A280" s="74">
        <v>98155</v>
      </c>
      <c r="B280" s="74" t="s">
        <v>171</v>
      </c>
      <c r="C280" s="75" t="s">
        <v>172</v>
      </c>
      <c r="D280" s="93" t="s">
        <v>30</v>
      </c>
    </row>
    <row r="281" spans="1:4" ht="33.75" x14ac:dyDescent="0.25">
      <c r="A281" s="74">
        <v>98156</v>
      </c>
      <c r="B281" s="74" t="s">
        <v>173</v>
      </c>
      <c r="C281" s="75" t="s">
        <v>174</v>
      </c>
      <c r="D281" s="93" t="s">
        <v>30</v>
      </c>
    </row>
    <row r="282" spans="1:4" x14ac:dyDescent="0.25">
      <c r="A282" s="74">
        <v>98186</v>
      </c>
      <c r="B282" s="74" t="s">
        <v>670</v>
      </c>
      <c r="C282" s="75" t="s">
        <v>373</v>
      </c>
      <c r="D282" s="93">
        <v>5696</v>
      </c>
    </row>
    <row r="283" spans="1:4" x14ac:dyDescent="0.25">
      <c r="A283" s="74">
        <v>98193</v>
      </c>
      <c r="B283" s="74" t="s">
        <v>428</v>
      </c>
      <c r="C283" s="75" t="s">
        <v>429</v>
      </c>
      <c r="D283" s="93">
        <v>6058</v>
      </c>
    </row>
    <row r="284" spans="1:4" x14ac:dyDescent="0.25">
      <c r="A284" s="74">
        <v>98194</v>
      </c>
      <c r="B284" s="74" t="s">
        <v>428</v>
      </c>
      <c r="C284" s="75" t="s">
        <v>430</v>
      </c>
      <c r="D284" s="93">
        <v>6317</v>
      </c>
    </row>
    <row r="285" spans="1:4" ht="135" x14ac:dyDescent="0.25">
      <c r="A285" s="74">
        <v>98287</v>
      </c>
      <c r="B285" s="74" t="s">
        <v>570</v>
      </c>
      <c r="C285" s="75" t="s">
        <v>571</v>
      </c>
      <c r="D285" s="93">
        <v>3429</v>
      </c>
    </row>
    <row r="286" spans="1:4" ht="33.75" x14ac:dyDescent="0.25">
      <c r="A286" s="74">
        <v>98330</v>
      </c>
      <c r="B286" s="74" t="s">
        <v>89</v>
      </c>
      <c r="C286" s="75" t="s">
        <v>90</v>
      </c>
      <c r="D286" s="93">
        <v>918</v>
      </c>
    </row>
    <row r="287" spans="1:4" ht="45" x14ac:dyDescent="0.25">
      <c r="A287" s="74">
        <v>98358</v>
      </c>
      <c r="B287" s="74" t="s">
        <v>131</v>
      </c>
      <c r="C287" s="75" t="s">
        <v>132</v>
      </c>
      <c r="D287" s="93">
        <v>1355</v>
      </c>
    </row>
    <row r="288" spans="1:4" ht="22.5" x14ac:dyDescent="0.25">
      <c r="A288" s="74">
        <v>98374</v>
      </c>
      <c r="B288" s="74" t="s">
        <v>10</v>
      </c>
      <c r="C288" s="75" t="s">
        <v>417</v>
      </c>
      <c r="D288" s="93">
        <v>1450</v>
      </c>
    </row>
    <row r="289" spans="1:4" ht="33.75" x14ac:dyDescent="0.25">
      <c r="A289" s="74">
        <v>98540</v>
      </c>
      <c r="B289" s="74" t="s">
        <v>629</v>
      </c>
      <c r="C289" s="75" t="s">
        <v>630</v>
      </c>
      <c r="D289" s="93">
        <v>476</v>
      </c>
    </row>
    <row r="290" spans="1:4" ht="33.75" x14ac:dyDescent="0.25">
      <c r="A290" s="74">
        <v>98555</v>
      </c>
      <c r="B290" s="74" t="s">
        <v>420</v>
      </c>
      <c r="C290" s="75" t="s">
        <v>421</v>
      </c>
      <c r="D290" s="93">
        <v>117</v>
      </c>
    </row>
    <row r="291" spans="1:4" x14ac:dyDescent="0.25">
      <c r="A291" s="74">
        <v>98642</v>
      </c>
      <c r="B291" s="74" t="s">
        <v>335</v>
      </c>
      <c r="C291" s="75" t="s">
        <v>191</v>
      </c>
      <c r="D291" s="93">
        <v>15163</v>
      </c>
    </row>
    <row r="292" spans="1:4" x14ac:dyDescent="0.25">
      <c r="A292" s="74">
        <v>98643</v>
      </c>
      <c r="B292" s="74" t="s">
        <v>339</v>
      </c>
      <c r="C292" s="75" t="s">
        <v>191</v>
      </c>
      <c r="D292" s="93">
        <v>8903</v>
      </c>
    </row>
    <row r="293" spans="1:4" x14ac:dyDescent="0.25">
      <c r="A293" s="74">
        <v>98644</v>
      </c>
      <c r="B293" s="74" t="s">
        <v>340</v>
      </c>
      <c r="C293" s="75" t="s">
        <v>191</v>
      </c>
      <c r="D293" s="93">
        <v>8903</v>
      </c>
    </row>
    <row r="294" spans="1:4" x14ac:dyDescent="0.25">
      <c r="A294" s="74">
        <v>98645</v>
      </c>
      <c r="B294" s="74" t="s">
        <v>341</v>
      </c>
      <c r="C294" s="75" t="s">
        <v>191</v>
      </c>
      <c r="D294" s="93">
        <v>9570</v>
      </c>
    </row>
    <row r="295" spans="1:4" x14ac:dyDescent="0.25">
      <c r="A295" s="74">
        <v>98646</v>
      </c>
      <c r="B295" s="74" t="s">
        <v>343</v>
      </c>
      <c r="C295" s="75" t="s">
        <v>191</v>
      </c>
      <c r="D295" s="93">
        <v>12105</v>
      </c>
    </row>
    <row r="296" spans="1:4" x14ac:dyDescent="0.25">
      <c r="A296" s="74">
        <v>98647</v>
      </c>
      <c r="B296" s="74" t="s">
        <v>344</v>
      </c>
      <c r="C296" s="75" t="s">
        <v>191</v>
      </c>
      <c r="D296" s="93">
        <v>12105</v>
      </c>
    </row>
    <row r="297" spans="1:4" x14ac:dyDescent="0.25">
      <c r="A297" s="74">
        <v>98649</v>
      </c>
      <c r="B297" s="74" t="s">
        <v>346</v>
      </c>
      <c r="C297" s="75" t="s">
        <v>191</v>
      </c>
      <c r="D297" s="93">
        <v>14403</v>
      </c>
    </row>
    <row r="298" spans="1:4" x14ac:dyDescent="0.25">
      <c r="A298" s="74">
        <v>98651</v>
      </c>
      <c r="B298" s="74" t="s">
        <v>334</v>
      </c>
      <c r="C298" s="75" t="s">
        <v>191</v>
      </c>
      <c r="D298" s="93">
        <v>5856</v>
      </c>
    </row>
    <row r="299" spans="1:4" x14ac:dyDescent="0.25">
      <c r="A299" s="74">
        <v>98652</v>
      </c>
      <c r="B299" s="74" t="s">
        <v>336</v>
      </c>
      <c r="C299" s="75" t="s">
        <v>191</v>
      </c>
      <c r="D299" s="93">
        <v>7629</v>
      </c>
    </row>
    <row r="300" spans="1:4" x14ac:dyDescent="0.25">
      <c r="A300" s="74">
        <v>98653</v>
      </c>
      <c r="B300" s="74" t="s">
        <v>337</v>
      </c>
      <c r="C300" s="75" t="s">
        <v>191</v>
      </c>
      <c r="D300" s="93">
        <v>8109</v>
      </c>
    </row>
    <row r="301" spans="1:4" x14ac:dyDescent="0.25">
      <c r="A301" s="74">
        <v>98654</v>
      </c>
      <c r="B301" s="74" t="s">
        <v>338</v>
      </c>
      <c r="C301" s="75" t="s">
        <v>191</v>
      </c>
      <c r="D301" s="93">
        <v>8109</v>
      </c>
    </row>
    <row r="302" spans="1:4" x14ac:dyDescent="0.25">
      <c r="A302" s="74">
        <v>98657</v>
      </c>
      <c r="B302" s="74" t="s">
        <v>342</v>
      </c>
      <c r="C302" s="75" t="s">
        <v>81</v>
      </c>
      <c r="D302" s="93">
        <v>4566</v>
      </c>
    </row>
    <row r="303" spans="1:4" x14ac:dyDescent="0.25">
      <c r="A303" s="74">
        <v>98658</v>
      </c>
      <c r="B303" s="74" t="s">
        <v>345</v>
      </c>
      <c r="C303" s="75" t="s">
        <v>81</v>
      </c>
      <c r="D303" s="93">
        <v>4658</v>
      </c>
    </row>
    <row r="304" spans="1:4" x14ac:dyDescent="0.25">
      <c r="A304" s="74">
        <v>98659</v>
      </c>
      <c r="B304" s="74" t="s">
        <v>347</v>
      </c>
      <c r="C304" s="75" t="s">
        <v>81</v>
      </c>
      <c r="D304" s="93">
        <v>5200</v>
      </c>
    </row>
    <row r="305" spans="1:4" ht="33.75" x14ac:dyDescent="0.25">
      <c r="A305" s="74">
        <v>98660</v>
      </c>
      <c r="B305" s="74" t="s">
        <v>64</v>
      </c>
      <c r="C305" s="75" t="s">
        <v>881</v>
      </c>
      <c r="D305" s="93">
        <v>219</v>
      </c>
    </row>
    <row r="306" spans="1:4" ht="33.75" x14ac:dyDescent="0.25">
      <c r="A306" s="74">
        <v>98661</v>
      </c>
      <c r="B306" s="74" t="s">
        <v>69</v>
      </c>
      <c r="C306" s="75" t="s">
        <v>881</v>
      </c>
      <c r="D306" s="93">
        <v>219</v>
      </c>
    </row>
    <row r="307" spans="1:4" ht="56.25" x14ac:dyDescent="0.25">
      <c r="A307" s="74">
        <v>98784</v>
      </c>
      <c r="B307" s="74" t="s">
        <v>156</v>
      </c>
      <c r="C307" s="75" t="s">
        <v>157</v>
      </c>
      <c r="D307" s="93">
        <v>734</v>
      </c>
    </row>
    <row r="308" spans="1:4" ht="45" x14ac:dyDescent="0.25">
      <c r="A308" s="74">
        <v>98785</v>
      </c>
      <c r="B308" s="74" t="s">
        <v>319</v>
      </c>
      <c r="C308" s="75" t="s">
        <v>880</v>
      </c>
      <c r="D308" s="93">
        <v>1200</v>
      </c>
    </row>
    <row r="309" spans="1:4" ht="33.75" x14ac:dyDescent="0.25">
      <c r="A309" s="74">
        <v>98786</v>
      </c>
      <c r="B309" s="74" t="s">
        <v>317</v>
      </c>
      <c r="C309" s="75" t="s">
        <v>879</v>
      </c>
      <c r="D309" s="93">
        <v>559</v>
      </c>
    </row>
    <row r="310" spans="1:4" ht="45" x14ac:dyDescent="0.25">
      <c r="A310" s="74">
        <v>98787</v>
      </c>
      <c r="B310" s="74" t="s">
        <v>318</v>
      </c>
      <c r="C310" s="75" t="s">
        <v>878</v>
      </c>
      <c r="D310" s="93">
        <v>863</v>
      </c>
    </row>
    <row r="311" spans="1:4" ht="45" x14ac:dyDescent="0.25">
      <c r="A311" s="74">
        <v>98788</v>
      </c>
      <c r="B311" s="74" t="s">
        <v>519</v>
      </c>
      <c r="C311" s="75" t="s">
        <v>520</v>
      </c>
      <c r="D311" s="93">
        <v>169</v>
      </c>
    </row>
    <row r="312" spans="1:4" ht="33.75" x14ac:dyDescent="0.25">
      <c r="A312" s="74">
        <v>98789</v>
      </c>
      <c r="B312" s="74" t="s">
        <v>516</v>
      </c>
      <c r="C312" s="75" t="s">
        <v>517</v>
      </c>
      <c r="D312" s="93">
        <v>325</v>
      </c>
    </row>
    <row r="313" spans="1:4" ht="45" x14ac:dyDescent="0.25">
      <c r="A313" s="74">
        <v>98790</v>
      </c>
      <c r="B313" s="74" t="s">
        <v>521</v>
      </c>
      <c r="C313" s="75" t="s">
        <v>877</v>
      </c>
      <c r="D313" s="93">
        <v>98</v>
      </c>
    </row>
    <row r="314" spans="1:4" s="76" customFormat="1" ht="45" x14ac:dyDescent="0.25">
      <c r="A314" s="74">
        <v>98791</v>
      </c>
      <c r="B314" s="74" t="s">
        <v>518</v>
      </c>
      <c r="C314" s="75" t="s">
        <v>876</v>
      </c>
      <c r="D314" s="93">
        <v>134</v>
      </c>
    </row>
    <row r="315" spans="1:4" s="76" customFormat="1" ht="22.5" x14ac:dyDescent="0.25">
      <c r="A315" s="74">
        <v>98792</v>
      </c>
      <c r="B315" s="74" t="s">
        <v>312</v>
      </c>
      <c r="C315" s="75" t="s">
        <v>313</v>
      </c>
      <c r="D315" s="93">
        <v>48</v>
      </c>
    </row>
    <row r="316" spans="1:4" ht="22.5" x14ac:dyDescent="0.25">
      <c r="A316" s="74">
        <v>98793</v>
      </c>
      <c r="B316" s="74" t="s">
        <v>11</v>
      </c>
      <c r="C316" s="75" t="s">
        <v>314</v>
      </c>
      <c r="D316" s="93">
        <v>95</v>
      </c>
    </row>
    <row r="317" spans="1:4" s="76" customFormat="1" ht="67.5" x14ac:dyDescent="0.25">
      <c r="A317" s="74">
        <v>98799</v>
      </c>
      <c r="B317" s="74" t="s">
        <v>16</v>
      </c>
      <c r="C317" s="75" t="s">
        <v>604</v>
      </c>
      <c r="D317" s="93">
        <v>248</v>
      </c>
    </row>
    <row r="318" spans="1:4" ht="45" x14ac:dyDescent="0.25">
      <c r="A318" s="74">
        <v>98814</v>
      </c>
      <c r="B318" s="74" t="s">
        <v>749</v>
      </c>
      <c r="C318" s="75" t="s">
        <v>750</v>
      </c>
      <c r="D318" s="94">
        <v>428</v>
      </c>
    </row>
    <row r="319" spans="1:4" s="76" customFormat="1" ht="22.5" x14ac:dyDescent="0.25">
      <c r="A319" s="74">
        <v>98853</v>
      </c>
      <c r="B319" s="74" t="s">
        <v>67</v>
      </c>
      <c r="C319" s="75" t="s">
        <v>68</v>
      </c>
      <c r="D319" s="93">
        <v>219</v>
      </c>
    </row>
    <row r="320" spans="1:4" ht="22.5" x14ac:dyDescent="0.25">
      <c r="A320" s="74">
        <v>98854</v>
      </c>
      <c r="B320" s="74" t="s">
        <v>62</v>
      </c>
      <c r="C320" s="75" t="s">
        <v>63</v>
      </c>
      <c r="D320" s="93">
        <v>219</v>
      </c>
    </row>
    <row r="321" spans="1:4" ht="45" x14ac:dyDescent="0.25">
      <c r="A321" s="74">
        <v>99073</v>
      </c>
      <c r="B321" s="74" t="s">
        <v>115</v>
      </c>
      <c r="C321" s="75" t="s">
        <v>116</v>
      </c>
      <c r="D321" s="93">
        <v>3321</v>
      </c>
    </row>
    <row r="322" spans="1:4" s="76" customFormat="1" ht="45" x14ac:dyDescent="0.25">
      <c r="A322" s="74">
        <v>99074</v>
      </c>
      <c r="B322" s="74" t="s">
        <v>129</v>
      </c>
      <c r="C322" s="75" t="s">
        <v>126</v>
      </c>
      <c r="D322" s="93">
        <v>2124</v>
      </c>
    </row>
    <row r="323" spans="1:4" s="76" customFormat="1" x14ac:dyDescent="0.25">
      <c r="A323" s="75">
        <v>99151</v>
      </c>
      <c r="B323" s="75" t="s">
        <v>656</v>
      </c>
      <c r="C323" s="75" t="s">
        <v>391</v>
      </c>
      <c r="D323" s="95">
        <v>4029</v>
      </c>
    </row>
    <row r="324" spans="1:4" ht="45" x14ac:dyDescent="0.25">
      <c r="A324" s="74">
        <v>99192</v>
      </c>
      <c r="B324" s="74" t="s">
        <v>117</v>
      </c>
      <c r="C324" s="75" t="s">
        <v>108</v>
      </c>
      <c r="D324" s="93">
        <v>2425</v>
      </c>
    </row>
    <row r="325" spans="1:4" ht="45" x14ac:dyDescent="0.25">
      <c r="A325" s="74">
        <v>99193</v>
      </c>
      <c r="B325" s="74" t="s">
        <v>118</v>
      </c>
      <c r="C325" s="75" t="s">
        <v>112</v>
      </c>
      <c r="D325" s="93">
        <v>2336</v>
      </c>
    </row>
    <row r="326" spans="1:4" ht="45" x14ac:dyDescent="0.25">
      <c r="A326" s="74">
        <v>99202</v>
      </c>
      <c r="B326" s="74" t="s">
        <v>125</v>
      </c>
      <c r="C326" s="75" t="s">
        <v>126</v>
      </c>
      <c r="D326" s="93">
        <v>1924</v>
      </c>
    </row>
    <row r="327" spans="1:4" ht="45" x14ac:dyDescent="0.25">
      <c r="A327" s="74">
        <v>99203</v>
      </c>
      <c r="B327" s="74" t="s">
        <v>127</v>
      </c>
      <c r="C327" s="75" t="s">
        <v>128</v>
      </c>
      <c r="D327" s="93">
        <v>1838</v>
      </c>
    </row>
    <row r="328" spans="1:4" ht="45" x14ac:dyDescent="0.25">
      <c r="A328" s="74">
        <v>99207</v>
      </c>
      <c r="B328" s="74" t="s">
        <v>130</v>
      </c>
      <c r="C328" s="75" t="s">
        <v>128</v>
      </c>
      <c r="D328" s="93">
        <v>2036</v>
      </c>
    </row>
    <row r="329" spans="1:4" ht="45" x14ac:dyDescent="0.25">
      <c r="A329" s="74">
        <v>99209</v>
      </c>
      <c r="B329" s="74" t="s">
        <v>107</v>
      </c>
      <c r="C329" s="75" t="s">
        <v>108</v>
      </c>
      <c r="D329" s="93">
        <v>2365</v>
      </c>
    </row>
    <row r="330" spans="1:4" ht="45" x14ac:dyDescent="0.25">
      <c r="A330" s="74">
        <v>99254</v>
      </c>
      <c r="B330" s="74" t="s">
        <v>111</v>
      </c>
      <c r="C330" s="75" t="s">
        <v>112</v>
      </c>
      <c r="D330" s="93">
        <v>2275</v>
      </c>
    </row>
    <row r="331" spans="1:4" ht="67.5" x14ac:dyDescent="0.25">
      <c r="A331" s="74">
        <v>99255</v>
      </c>
      <c r="B331" s="74" t="s">
        <v>109</v>
      </c>
      <c r="C331" s="75" t="s">
        <v>110</v>
      </c>
      <c r="D331" s="93">
        <v>3512</v>
      </c>
    </row>
    <row r="332" spans="1:4" ht="67.5" x14ac:dyDescent="0.25">
      <c r="A332" s="74">
        <v>99256</v>
      </c>
      <c r="B332" s="74" t="s">
        <v>113</v>
      </c>
      <c r="C332" s="75" t="s">
        <v>114</v>
      </c>
      <c r="D332" s="93">
        <v>3530</v>
      </c>
    </row>
    <row r="333" spans="1:4" x14ac:dyDescent="0.25">
      <c r="A333" s="74">
        <v>99323</v>
      </c>
      <c r="B333" s="74" t="s">
        <v>442</v>
      </c>
      <c r="C333" s="75" t="s">
        <v>443</v>
      </c>
      <c r="D333" s="93">
        <v>2989</v>
      </c>
    </row>
    <row r="334" spans="1:4" x14ac:dyDescent="0.25">
      <c r="A334" s="74">
        <v>99365</v>
      </c>
      <c r="B334" s="74" t="s">
        <v>579</v>
      </c>
      <c r="C334" s="75" t="s">
        <v>580</v>
      </c>
      <c r="D334" s="93" t="s">
        <v>30</v>
      </c>
    </row>
    <row r="335" spans="1:4" x14ac:dyDescent="0.25">
      <c r="A335" s="74">
        <v>99366</v>
      </c>
      <c r="B335" s="74" t="s">
        <v>581</v>
      </c>
      <c r="C335" s="75" t="s">
        <v>582</v>
      </c>
      <c r="D335" s="93" t="s">
        <v>30</v>
      </c>
    </row>
    <row r="336" spans="1:4" x14ac:dyDescent="0.25">
      <c r="A336" s="74">
        <v>99371</v>
      </c>
      <c r="B336" s="74" t="s">
        <v>9</v>
      </c>
      <c r="C336" s="75" t="s">
        <v>155</v>
      </c>
      <c r="D336" s="93">
        <v>270</v>
      </c>
    </row>
    <row r="337" spans="1:4" ht="22.5" x14ac:dyDescent="0.25">
      <c r="A337" s="74">
        <v>99397</v>
      </c>
      <c r="B337" s="74" t="s">
        <v>552</v>
      </c>
      <c r="C337" s="75" t="s">
        <v>553</v>
      </c>
      <c r="D337" s="93">
        <v>300</v>
      </c>
    </row>
    <row r="338" spans="1:4" ht="22.5" x14ac:dyDescent="0.25">
      <c r="A338" s="74">
        <v>99398</v>
      </c>
      <c r="B338" s="74" t="s">
        <v>552</v>
      </c>
      <c r="C338" s="75" t="s">
        <v>554</v>
      </c>
      <c r="D338" s="93">
        <v>689</v>
      </c>
    </row>
    <row r="339" spans="1:4" ht="22.5" x14ac:dyDescent="0.25">
      <c r="A339" s="74">
        <v>99400</v>
      </c>
      <c r="B339" s="74" t="s">
        <v>555</v>
      </c>
      <c r="C339" s="75" t="s">
        <v>556</v>
      </c>
      <c r="D339" s="93">
        <v>450</v>
      </c>
    </row>
    <row r="340" spans="1:4" ht="22.5" x14ac:dyDescent="0.25">
      <c r="A340" s="74">
        <v>99401</v>
      </c>
      <c r="B340" s="74" t="s">
        <v>555</v>
      </c>
      <c r="C340" s="75" t="s">
        <v>557</v>
      </c>
      <c r="D340" s="93">
        <v>1469</v>
      </c>
    </row>
    <row r="341" spans="1:4" ht="22.5" x14ac:dyDescent="0.25">
      <c r="A341" s="74">
        <v>99406</v>
      </c>
      <c r="B341" s="74" t="s">
        <v>594</v>
      </c>
      <c r="C341" s="75" t="s">
        <v>595</v>
      </c>
      <c r="D341" s="93">
        <v>703</v>
      </c>
    </row>
    <row r="342" spans="1:4" ht="22.5" x14ac:dyDescent="0.25">
      <c r="A342" s="74">
        <v>99407</v>
      </c>
      <c r="B342" s="74" t="s">
        <v>596</v>
      </c>
      <c r="C342" s="75" t="s">
        <v>597</v>
      </c>
      <c r="D342" s="93">
        <v>876</v>
      </c>
    </row>
    <row r="343" spans="1:4" ht="33.75" x14ac:dyDescent="0.25">
      <c r="A343" s="74">
        <v>99408</v>
      </c>
      <c r="B343" s="74" t="s">
        <v>598</v>
      </c>
      <c r="C343" s="75" t="s">
        <v>599</v>
      </c>
      <c r="D343" s="93">
        <v>3533</v>
      </c>
    </row>
    <row r="344" spans="1:4" ht="33.75" x14ac:dyDescent="0.25">
      <c r="A344" s="74">
        <v>99409</v>
      </c>
      <c r="B344" s="74" t="s">
        <v>600</v>
      </c>
      <c r="C344" s="75" t="s">
        <v>601</v>
      </c>
      <c r="D344" s="93">
        <v>4117</v>
      </c>
    </row>
    <row r="345" spans="1:4" ht="33.75" x14ac:dyDescent="0.25">
      <c r="A345" s="74">
        <v>99410</v>
      </c>
      <c r="B345" s="74" t="s">
        <v>602</v>
      </c>
      <c r="C345" s="75" t="s">
        <v>603</v>
      </c>
      <c r="D345" s="93">
        <v>4545</v>
      </c>
    </row>
    <row r="346" spans="1:4" ht="45" x14ac:dyDescent="0.25">
      <c r="A346" s="74">
        <v>99411</v>
      </c>
      <c r="B346" s="74" t="s">
        <v>226</v>
      </c>
      <c r="C346" s="75" t="s">
        <v>875</v>
      </c>
      <c r="D346" s="93" t="s">
        <v>30</v>
      </c>
    </row>
    <row r="347" spans="1:4" ht="22.5" x14ac:dyDescent="0.25">
      <c r="A347" s="74">
        <v>99412</v>
      </c>
      <c r="B347" s="74" t="s">
        <v>572</v>
      </c>
      <c r="C347" s="75" t="s">
        <v>573</v>
      </c>
      <c r="D347" s="93">
        <v>158</v>
      </c>
    </row>
    <row r="348" spans="1:4" ht="33.75" x14ac:dyDescent="0.25">
      <c r="A348" s="74">
        <v>99413</v>
      </c>
      <c r="B348" s="74" t="s">
        <v>586</v>
      </c>
      <c r="C348" s="75" t="s">
        <v>587</v>
      </c>
      <c r="D348" s="93">
        <v>1200</v>
      </c>
    </row>
    <row r="349" spans="1:4" x14ac:dyDescent="0.25">
      <c r="A349" s="74">
        <v>99414</v>
      </c>
      <c r="B349" s="74" t="s">
        <v>162</v>
      </c>
      <c r="C349" s="75" t="s">
        <v>163</v>
      </c>
      <c r="D349" s="93" t="s">
        <v>30</v>
      </c>
    </row>
    <row r="350" spans="1:4" x14ac:dyDescent="0.25">
      <c r="A350" s="74">
        <v>99415</v>
      </c>
      <c r="B350" s="74" t="s">
        <v>151</v>
      </c>
      <c r="C350" s="75" t="s">
        <v>152</v>
      </c>
      <c r="D350" s="93" t="s">
        <v>30</v>
      </c>
    </row>
    <row r="351" spans="1:4" ht="33.75" x14ac:dyDescent="0.25">
      <c r="A351" s="74">
        <v>99416</v>
      </c>
      <c r="B351" s="74" t="s">
        <v>151</v>
      </c>
      <c r="C351" s="75" t="s">
        <v>153</v>
      </c>
      <c r="D351" s="93" t="s">
        <v>30</v>
      </c>
    </row>
    <row r="352" spans="1:4" ht="45" x14ac:dyDescent="0.25">
      <c r="A352" s="74">
        <v>99417</v>
      </c>
      <c r="B352" s="74" t="s">
        <v>528</v>
      </c>
      <c r="C352" s="75" t="s">
        <v>529</v>
      </c>
      <c r="D352" s="93">
        <v>939</v>
      </c>
    </row>
    <row r="353" spans="1:4" ht="33.75" x14ac:dyDescent="0.25">
      <c r="A353" s="74">
        <v>99418</v>
      </c>
      <c r="B353" s="74" t="s">
        <v>315</v>
      </c>
      <c r="C353" s="75" t="s">
        <v>316</v>
      </c>
      <c r="D353" s="93" t="s">
        <v>30</v>
      </c>
    </row>
    <row r="354" spans="1:4" x14ac:dyDescent="0.25">
      <c r="A354" s="74">
        <v>99868</v>
      </c>
      <c r="B354" s="74" t="s">
        <v>184</v>
      </c>
      <c r="C354" s="75" t="s">
        <v>182</v>
      </c>
      <c r="D354" s="93">
        <v>6275</v>
      </c>
    </row>
    <row r="355" spans="1:4" x14ac:dyDescent="0.25">
      <c r="A355" s="74">
        <v>99874</v>
      </c>
      <c r="B355" s="74" t="s">
        <v>508</v>
      </c>
      <c r="C355" s="75" t="s">
        <v>510</v>
      </c>
      <c r="D355" s="93">
        <v>142</v>
      </c>
    </row>
    <row r="356" spans="1:4" ht="33.75" x14ac:dyDescent="0.25">
      <c r="A356" s="74">
        <v>300056</v>
      </c>
      <c r="B356" s="74" t="s">
        <v>418</v>
      </c>
      <c r="C356" s="75" t="s">
        <v>419</v>
      </c>
      <c r="D356" s="93">
        <v>192</v>
      </c>
    </row>
    <row r="357" spans="1:4" x14ac:dyDescent="0.25">
      <c r="A357" s="74">
        <v>300076</v>
      </c>
      <c r="B357" s="74" t="s">
        <v>705</v>
      </c>
      <c r="C357" s="75" t="s">
        <v>182</v>
      </c>
      <c r="D357" s="93">
        <v>6333</v>
      </c>
    </row>
    <row r="358" spans="1:4" x14ac:dyDescent="0.25">
      <c r="A358" s="74">
        <v>300184</v>
      </c>
      <c r="B358" s="74" t="s">
        <v>448</v>
      </c>
      <c r="C358" s="75" t="s">
        <v>445</v>
      </c>
      <c r="D358" s="93">
        <v>3383</v>
      </c>
    </row>
    <row r="359" spans="1:4" x14ac:dyDescent="0.25">
      <c r="A359" s="74">
        <v>300185</v>
      </c>
      <c r="B359" s="74" t="s">
        <v>444</v>
      </c>
      <c r="C359" s="75" t="s">
        <v>445</v>
      </c>
      <c r="D359" s="93">
        <v>3829</v>
      </c>
    </row>
    <row r="360" spans="1:4" ht="33.75" x14ac:dyDescent="0.25">
      <c r="A360" s="74">
        <v>300188</v>
      </c>
      <c r="B360" s="74" t="s">
        <v>27</v>
      </c>
      <c r="C360" s="75" t="s">
        <v>204</v>
      </c>
      <c r="D360" s="93">
        <v>39</v>
      </c>
    </row>
    <row r="361" spans="1:4" x14ac:dyDescent="0.25">
      <c r="A361" s="74">
        <v>300215</v>
      </c>
      <c r="B361" s="74" t="s">
        <v>667</v>
      </c>
      <c r="C361" s="75" t="s">
        <v>378</v>
      </c>
      <c r="D361" s="93">
        <v>5214</v>
      </c>
    </row>
    <row r="362" spans="1:4" ht="22.5" x14ac:dyDescent="0.25">
      <c r="A362" s="74">
        <v>300306</v>
      </c>
      <c r="B362" s="74" t="s">
        <v>302</v>
      </c>
      <c r="C362" s="75" t="s">
        <v>303</v>
      </c>
      <c r="D362" s="93">
        <v>1859</v>
      </c>
    </row>
    <row r="363" spans="1:4" ht="45" x14ac:dyDescent="0.25">
      <c r="A363" s="74">
        <v>300363</v>
      </c>
      <c r="B363" s="74" t="s">
        <v>537</v>
      </c>
      <c r="C363" s="75" t="s">
        <v>538</v>
      </c>
      <c r="D363" s="93">
        <v>2828</v>
      </c>
    </row>
    <row r="364" spans="1:4" ht="22.5" x14ac:dyDescent="0.25">
      <c r="A364" s="74">
        <v>300448</v>
      </c>
      <c r="B364" s="74" t="s">
        <v>158</v>
      </c>
      <c r="C364" s="75" t="s">
        <v>159</v>
      </c>
      <c r="D364" s="93">
        <v>419</v>
      </c>
    </row>
    <row r="365" spans="1:4" ht="22.5" x14ac:dyDescent="0.25">
      <c r="A365" s="74">
        <v>300504</v>
      </c>
      <c r="B365" s="74" t="s">
        <v>1</v>
      </c>
      <c r="C365" s="75" t="s">
        <v>623</v>
      </c>
      <c r="D365" s="93">
        <v>78</v>
      </c>
    </row>
    <row r="366" spans="1:4" x14ac:dyDescent="0.25">
      <c r="A366" s="74">
        <v>300602</v>
      </c>
      <c r="B366" s="74" t="s">
        <v>472</v>
      </c>
      <c r="C366" s="75" t="s">
        <v>473</v>
      </c>
      <c r="D366" s="93">
        <v>7543</v>
      </c>
    </row>
    <row r="367" spans="1:4" ht="45" x14ac:dyDescent="0.25">
      <c r="A367" s="74">
        <v>300658</v>
      </c>
      <c r="B367" s="74" t="s">
        <v>279</v>
      </c>
      <c r="C367" s="75" t="s">
        <v>280</v>
      </c>
      <c r="D367" s="93">
        <v>4732</v>
      </c>
    </row>
    <row r="368" spans="1:4" ht="45" x14ac:dyDescent="0.25">
      <c r="A368" s="74">
        <v>300659</v>
      </c>
      <c r="B368" s="74" t="s">
        <v>281</v>
      </c>
      <c r="C368" s="75" t="s">
        <v>282</v>
      </c>
      <c r="D368" s="93">
        <v>4649</v>
      </c>
    </row>
    <row r="369" spans="1:4" ht="56.25" x14ac:dyDescent="0.25">
      <c r="A369" s="74">
        <v>300660</v>
      </c>
      <c r="B369" s="74" t="s">
        <v>290</v>
      </c>
      <c r="C369" s="75" t="s">
        <v>271</v>
      </c>
      <c r="D369" s="93">
        <v>4584</v>
      </c>
    </row>
    <row r="370" spans="1:4" ht="56.25" x14ac:dyDescent="0.25">
      <c r="A370" s="74">
        <v>300661</v>
      </c>
      <c r="B370" s="74" t="s">
        <v>291</v>
      </c>
      <c r="C370" s="75" t="s">
        <v>273</v>
      </c>
      <c r="D370" s="93">
        <v>4501</v>
      </c>
    </row>
    <row r="371" spans="1:4" ht="56.25" x14ac:dyDescent="0.25">
      <c r="A371" s="74">
        <v>300662</v>
      </c>
      <c r="B371" s="74" t="s">
        <v>270</v>
      </c>
      <c r="C371" s="75" t="s">
        <v>271</v>
      </c>
      <c r="D371" s="93">
        <v>5042</v>
      </c>
    </row>
    <row r="372" spans="1:4" ht="56.25" x14ac:dyDescent="0.25">
      <c r="A372" s="74">
        <v>300663</v>
      </c>
      <c r="B372" s="74" t="s">
        <v>272</v>
      </c>
      <c r="C372" s="75" t="s">
        <v>273</v>
      </c>
      <c r="D372" s="93">
        <v>4959</v>
      </c>
    </row>
    <row r="373" spans="1:4" ht="90" x14ac:dyDescent="0.25">
      <c r="A373" s="74">
        <v>300703</v>
      </c>
      <c r="B373" s="74" t="s">
        <v>25</v>
      </c>
      <c r="C373" s="75" t="s">
        <v>88</v>
      </c>
      <c r="D373" s="93">
        <v>1178</v>
      </c>
    </row>
    <row r="374" spans="1:4" ht="45" x14ac:dyDescent="0.25">
      <c r="A374" s="74">
        <v>300704</v>
      </c>
      <c r="B374" s="74" t="s">
        <v>209</v>
      </c>
      <c r="C374" s="75" t="s">
        <v>874</v>
      </c>
      <c r="D374" s="93">
        <v>256</v>
      </c>
    </row>
    <row r="375" spans="1:4" ht="22.5" x14ac:dyDescent="0.25">
      <c r="A375" s="74">
        <v>300728</v>
      </c>
      <c r="B375" s="78" t="s">
        <v>704</v>
      </c>
      <c r="C375" s="77" t="s">
        <v>703</v>
      </c>
      <c r="D375" s="92">
        <v>354</v>
      </c>
    </row>
    <row r="376" spans="1:4" ht="45" x14ac:dyDescent="0.25">
      <c r="A376" s="74">
        <v>300863</v>
      </c>
      <c r="B376" s="74" t="s">
        <v>2</v>
      </c>
      <c r="C376" s="75" t="s">
        <v>544</v>
      </c>
      <c r="D376" s="93">
        <v>366</v>
      </c>
    </row>
    <row r="377" spans="1:4" x14ac:dyDescent="0.25">
      <c r="A377" s="74">
        <v>301014</v>
      </c>
      <c r="B377" s="74" t="s">
        <v>734</v>
      </c>
      <c r="C377" s="75" t="s">
        <v>751</v>
      </c>
      <c r="D377" s="94">
        <v>618</v>
      </c>
    </row>
    <row r="378" spans="1:4" ht="78.75" x14ac:dyDescent="0.25">
      <c r="A378" s="74">
        <v>301015</v>
      </c>
      <c r="B378" s="74" t="s">
        <v>752</v>
      </c>
      <c r="C378" s="75" t="s">
        <v>753</v>
      </c>
      <c r="D378" s="94">
        <v>16</v>
      </c>
    </row>
    <row r="379" spans="1:4" ht="45" x14ac:dyDescent="0.25">
      <c r="A379" s="74">
        <v>500248</v>
      </c>
      <c r="B379" s="74" t="s">
        <v>449</v>
      </c>
      <c r="C379" s="75" t="s">
        <v>280</v>
      </c>
      <c r="D379" s="93">
        <v>4292</v>
      </c>
    </row>
    <row r="380" spans="1:4" ht="45" x14ac:dyDescent="0.25">
      <c r="A380" s="74">
        <v>500249</v>
      </c>
      <c r="B380" s="74" t="s">
        <v>450</v>
      </c>
      <c r="C380" s="75" t="s">
        <v>282</v>
      </c>
      <c r="D380" s="93">
        <v>4209</v>
      </c>
    </row>
    <row r="381" spans="1:4" ht="45" x14ac:dyDescent="0.25">
      <c r="A381" s="74">
        <v>500250</v>
      </c>
      <c r="B381" s="74" t="s">
        <v>446</v>
      </c>
      <c r="C381" s="75" t="s">
        <v>280</v>
      </c>
      <c r="D381" s="93">
        <v>4738</v>
      </c>
    </row>
    <row r="382" spans="1:4" ht="45" x14ac:dyDescent="0.25">
      <c r="A382" s="74">
        <v>500251</v>
      </c>
      <c r="B382" s="74" t="s">
        <v>447</v>
      </c>
      <c r="C382" s="75" t="s">
        <v>282</v>
      </c>
      <c r="D382" s="93">
        <v>4655</v>
      </c>
    </row>
    <row r="383" spans="1:4" ht="45" x14ac:dyDescent="0.25">
      <c r="A383" s="74">
        <v>500260</v>
      </c>
      <c r="B383" s="74" t="s">
        <v>754</v>
      </c>
      <c r="C383" s="75" t="s">
        <v>755</v>
      </c>
      <c r="D383" s="94">
        <v>67</v>
      </c>
    </row>
    <row r="384" spans="1:4" ht="101.25" x14ac:dyDescent="0.25">
      <c r="A384" s="74">
        <v>502399</v>
      </c>
      <c r="B384" s="74" t="s">
        <v>685</v>
      </c>
      <c r="C384" s="75" t="s">
        <v>72</v>
      </c>
      <c r="D384" s="93">
        <v>1161</v>
      </c>
    </row>
    <row r="385" spans="1:4" x14ac:dyDescent="0.25">
      <c r="A385" s="75">
        <v>502679</v>
      </c>
      <c r="B385" s="75" t="s">
        <v>658</v>
      </c>
      <c r="C385" s="75" t="s">
        <v>391</v>
      </c>
      <c r="D385" s="95">
        <v>4322</v>
      </c>
    </row>
    <row r="386" spans="1:4" ht="22.5" x14ac:dyDescent="0.25">
      <c r="A386" s="74">
        <v>502887</v>
      </c>
      <c r="B386" s="74" t="s">
        <v>161</v>
      </c>
      <c r="C386" s="75" t="s">
        <v>159</v>
      </c>
      <c r="D386" s="93">
        <v>603</v>
      </c>
    </row>
    <row r="387" spans="1:4" ht="33.75" x14ac:dyDescent="0.25">
      <c r="A387" s="74">
        <v>502913</v>
      </c>
      <c r="B387" s="74" t="s">
        <v>577</v>
      </c>
      <c r="C387" s="75" t="s">
        <v>578</v>
      </c>
      <c r="D387" s="93">
        <v>1622</v>
      </c>
    </row>
    <row r="388" spans="1:4" x14ac:dyDescent="0.25">
      <c r="A388" s="74">
        <v>503700</v>
      </c>
      <c r="B388" s="74" t="s">
        <v>451</v>
      </c>
      <c r="C388" s="75" t="s">
        <v>452</v>
      </c>
      <c r="D388" s="93">
        <v>2934</v>
      </c>
    </row>
    <row r="389" spans="1:4" ht="45" x14ac:dyDescent="0.25">
      <c r="A389" s="74">
        <v>503701</v>
      </c>
      <c r="B389" s="74" t="s">
        <v>453</v>
      </c>
      <c r="C389" s="75" t="s">
        <v>286</v>
      </c>
      <c r="D389" s="93">
        <v>3843</v>
      </c>
    </row>
    <row r="390" spans="1:4" ht="45" x14ac:dyDescent="0.25">
      <c r="A390" s="74">
        <v>503702</v>
      </c>
      <c r="B390" s="74" t="s">
        <v>455</v>
      </c>
      <c r="C390" s="75" t="s">
        <v>288</v>
      </c>
      <c r="D390" s="93">
        <v>3760</v>
      </c>
    </row>
    <row r="391" spans="1:4" x14ac:dyDescent="0.25">
      <c r="A391" s="74">
        <v>503703</v>
      </c>
      <c r="B391" s="74" t="s">
        <v>459</v>
      </c>
      <c r="C391" s="75" t="s">
        <v>452</v>
      </c>
      <c r="D391" s="93">
        <v>3117</v>
      </c>
    </row>
    <row r="392" spans="1:4" ht="45" x14ac:dyDescent="0.25">
      <c r="A392" s="74">
        <v>503704</v>
      </c>
      <c r="B392" s="74" t="s">
        <v>460</v>
      </c>
      <c r="C392" s="75" t="s">
        <v>286</v>
      </c>
      <c r="D392" s="93">
        <v>4026</v>
      </c>
    </row>
    <row r="393" spans="1:4" ht="45" x14ac:dyDescent="0.25">
      <c r="A393" s="74">
        <v>503705</v>
      </c>
      <c r="B393" s="74" t="s">
        <v>461</v>
      </c>
      <c r="C393" s="75" t="s">
        <v>288</v>
      </c>
      <c r="D393" s="93">
        <v>3943</v>
      </c>
    </row>
    <row r="394" spans="1:4" ht="45" x14ac:dyDescent="0.25">
      <c r="A394" s="74">
        <v>503706</v>
      </c>
      <c r="B394" s="74" t="s">
        <v>457</v>
      </c>
      <c r="C394" s="75" t="s">
        <v>458</v>
      </c>
      <c r="D394" s="93">
        <v>4847</v>
      </c>
    </row>
    <row r="395" spans="1:4" ht="67.5" x14ac:dyDescent="0.25">
      <c r="A395" s="74">
        <v>503707</v>
      </c>
      <c r="B395" s="74" t="s">
        <v>454</v>
      </c>
      <c r="C395" s="75" t="s">
        <v>110</v>
      </c>
      <c r="D395" s="93">
        <v>5065</v>
      </c>
    </row>
    <row r="396" spans="1:4" ht="67.5" x14ac:dyDescent="0.25">
      <c r="A396" s="74">
        <v>503708</v>
      </c>
      <c r="B396" s="74" t="s">
        <v>456</v>
      </c>
      <c r="C396" s="75" t="s">
        <v>114</v>
      </c>
      <c r="D396" s="93">
        <v>5060</v>
      </c>
    </row>
    <row r="397" spans="1:4" x14ac:dyDescent="0.25">
      <c r="A397" s="74">
        <v>503709</v>
      </c>
      <c r="B397" s="74" t="s">
        <v>426</v>
      </c>
      <c r="C397" s="75" t="s">
        <v>427</v>
      </c>
      <c r="D397" s="93">
        <v>2946</v>
      </c>
    </row>
    <row r="398" spans="1:4" ht="45" x14ac:dyDescent="0.25">
      <c r="A398" s="74">
        <v>503714</v>
      </c>
      <c r="B398" s="74" t="s">
        <v>293</v>
      </c>
      <c r="C398" s="75" t="s">
        <v>294</v>
      </c>
      <c r="D398" s="93">
        <v>4088</v>
      </c>
    </row>
    <row r="399" spans="1:4" ht="45" x14ac:dyDescent="0.25">
      <c r="A399" s="74">
        <v>503715</v>
      </c>
      <c r="B399" s="74" t="s">
        <v>295</v>
      </c>
      <c r="C399" s="75" t="s">
        <v>296</v>
      </c>
      <c r="D399" s="93">
        <v>4005</v>
      </c>
    </row>
    <row r="400" spans="1:4" ht="45" x14ac:dyDescent="0.25">
      <c r="A400" s="74">
        <v>503716</v>
      </c>
      <c r="B400" s="74" t="s">
        <v>285</v>
      </c>
      <c r="C400" s="75" t="s">
        <v>286</v>
      </c>
      <c r="D400" s="93">
        <v>4088</v>
      </c>
    </row>
    <row r="401" spans="1:4" ht="45" x14ac:dyDescent="0.25">
      <c r="A401" s="74">
        <v>503717</v>
      </c>
      <c r="B401" s="74" t="s">
        <v>287</v>
      </c>
      <c r="C401" s="75" t="s">
        <v>288</v>
      </c>
      <c r="D401" s="93">
        <v>4005</v>
      </c>
    </row>
    <row r="402" spans="1:4" ht="78.75" x14ac:dyDescent="0.25">
      <c r="A402" s="74">
        <v>503718</v>
      </c>
      <c r="B402" s="74" t="s">
        <v>221</v>
      </c>
      <c r="C402" s="75" t="s">
        <v>873</v>
      </c>
      <c r="D402" s="93">
        <v>541</v>
      </c>
    </row>
    <row r="403" spans="1:4" ht="78.75" x14ac:dyDescent="0.25">
      <c r="A403" s="74">
        <v>503740</v>
      </c>
      <c r="B403" s="74" t="s">
        <v>221</v>
      </c>
      <c r="C403" s="75" t="s">
        <v>756</v>
      </c>
      <c r="D403" s="93">
        <v>622</v>
      </c>
    </row>
    <row r="404" spans="1:4" ht="78.75" x14ac:dyDescent="0.25">
      <c r="A404" s="74">
        <v>503945</v>
      </c>
      <c r="B404" s="74" t="s">
        <v>436</v>
      </c>
      <c r="C404" s="75" t="s">
        <v>437</v>
      </c>
      <c r="D404" s="93">
        <v>5821</v>
      </c>
    </row>
    <row r="405" spans="1:4" ht="78.75" x14ac:dyDescent="0.25">
      <c r="A405" s="74">
        <v>503946</v>
      </c>
      <c r="B405" s="74" t="s">
        <v>438</v>
      </c>
      <c r="C405" s="75" t="s">
        <v>439</v>
      </c>
      <c r="D405" s="93">
        <v>5727</v>
      </c>
    </row>
    <row r="406" spans="1:4" ht="90" x14ac:dyDescent="0.25">
      <c r="A406" s="74">
        <v>503947</v>
      </c>
      <c r="B406" s="74" t="s">
        <v>440</v>
      </c>
      <c r="C406" s="75" t="s">
        <v>433</v>
      </c>
      <c r="D406" s="93">
        <v>6463</v>
      </c>
    </row>
    <row r="407" spans="1:4" ht="90" x14ac:dyDescent="0.25">
      <c r="A407" s="74">
        <v>503948</v>
      </c>
      <c r="B407" s="74" t="s">
        <v>441</v>
      </c>
      <c r="C407" s="75" t="s">
        <v>435</v>
      </c>
      <c r="D407" s="93">
        <v>6369</v>
      </c>
    </row>
    <row r="408" spans="1:4" ht="90" x14ac:dyDescent="0.25">
      <c r="A408" s="74">
        <v>503949</v>
      </c>
      <c r="B408" s="74" t="s">
        <v>432</v>
      </c>
      <c r="C408" s="75" t="s">
        <v>433</v>
      </c>
      <c r="D408" s="93">
        <v>6933</v>
      </c>
    </row>
    <row r="409" spans="1:4" ht="90" x14ac:dyDescent="0.25">
      <c r="A409" s="74">
        <v>503950</v>
      </c>
      <c r="B409" s="74" t="s">
        <v>434</v>
      </c>
      <c r="C409" s="75" t="s">
        <v>435</v>
      </c>
      <c r="D409" s="93">
        <v>6841</v>
      </c>
    </row>
    <row r="410" spans="1:4" ht="45" x14ac:dyDescent="0.25">
      <c r="A410" s="74">
        <v>504012</v>
      </c>
      <c r="B410" s="74" t="s">
        <v>228</v>
      </c>
      <c r="C410" s="75" t="s">
        <v>872</v>
      </c>
      <c r="D410" s="93">
        <v>809</v>
      </c>
    </row>
    <row r="411" spans="1:4" ht="45" x14ac:dyDescent="0.25">
      <c r="A411" s="74">
        <v>504022</v>
      </c>
      <c r="B411" s="74" t="s">
        <v>228</v>
      </c>
      <c r="C411" s="75" t="s">
        <v>871</v>
      </c>
      <c r="D411" s="93">
        <v>1047</v>
      </c>
    </row>
    <row r="412" spans="1:4" ht="33.75" x14ac:dyDescent="0.25">
      <c r="A412" s="74">
        <v>520495</v>
      </c>
      <c r="B412" s="74" t="s">
        <v>84</v>
      </c>
      <c r="C412" s="75" t="s">
        <v>85</v>
      </c>
      <c r="D412" s="93">
        <v>1744</v>
      </c>
    </row>
    <row r="413" spans="1:4" x14ac:dyDescent="0.25">
      <c r="A413" s="74">
        <v>504871</v>
      </c>
      <c r="B413" s="74" t="s">
        <v>926</v>
      </c>
      <c r="C413" s="75"/>
      <c r="D413" s="93">
        <v>4817</v>
      </c>
    </row>
    <row r="414" spans="1:4" ht="56.25" x14ac:dyDescent="0.25">
      <c r="A414" s="74">
        <v>504998</v>
      </c>
      <c r="B414" s="74" t="s">
        <v>7</v>
      </c>
      <c r="C414" s="75" t="s">
        <v>93</v>
      </c>
      <c r="D414" s="93">
        <v>186</v>
      </c>
    </row>
    <row r="415" spans="1:4" ht="33.75" x14ac:dyDescent="0.25">
      <c r="A415" s="74">
        <v>505000</v>
      </c>
      <c r="B415" s="74" t="s">
        <v>223</v>
      </c>
      <c r="C415" s="75" t="s">
        <v>224</v>
      </c>
      <c r="D415" s="93">
        <v>813</v>
      </c>
    </row>
    <row r="416" spans="1:4" x14ac:dyDescent="0.25">
      <c r="A416" s="74">
        <v>505062</v>
      </c>
      <c r="B416" s="78" t="s">
        <v>757</v>
      </c>
      <c r="C416" s="75" t="s">
        <v>445</v>
      </c>
      <c r="D416" s="92">
        <v>3829</v>
      </c>
    </row>
    <row r="417" spans="1:4" x14ac:dyDescent="0.25">
      <c r="A417" s="74">
        <v>505107</v>
      </c>
      <c r="B417" s="74" t="s">
        <v>927</v>
      </c>
      <c r="C417" s="75"/>
      <c r="D417" s="93">
        <v>4371</v>
      </c>
    </row>
    <row r="418" spans="1:4" ht="78.75" x14ac:dyDescent="0.25">
      <c r="A418" s="74">
        <v>505162</v>
      </c>
      <c r="B418" s="74" t="s">
        <v>591</v>
      </c>
      <c r="C418" s="75" t="s">
        <v>592</v>
      </c>
      <c r="D418" s="93">
        <v>336</v>
      </c>
    </row>
    <row r="419" spans="1:4" ht="45" x14ac:dyDescent="0.25">
      <c r="A419" s="74">
        <v>505164</v>
      </c>
      <c r="B419" s="74" t="s">
        <v>228</v>
      </c>
      <c r="C419" s="75" t="s">
        <v>870</v>
      </c>
      <c r="D419" s="93">
        <v>993</v>
      </c>
    </row>
    <row r="420" spans="1:4" ht="45" x14ac:dyDescent="0.25">
      <c r="A420" s="74">
        <v>505165</v>
      </c>
      <c r="B420" s="74" t="s">
        <v>228</v>
      </c>
      <c r="C420" s="75" t="s">
        <v>869</v>
      </c>
      <c r="D420" s="93">
        <v>1010</v>
      </c>
    </row>
    <row r="421" spans="1:4" ht="45" x14ac:dyDescent="0.25">
      <c r="A421" s="74">
        <v>505167</v>
      </c>
      <c r="B421" s="74" t="s">
        <v>228</v>
      </c>
      <c r="C421" s="75" t="s">
        <v>868</v>
      </c>
      <c r="D421" s="93">
        <v>969</v>
      </c>
    </row>
    <row r="422" spans="1:4" ht="45" x14ac:dyDescent="0.25">
      <c r="A422" s="74">
        <v>505170</v>
      </c>
      <c r="B422" s="74" t="s">
        <v>539</v>
      </c>
      <c r="C422" s="75" t="s">
        <v>867</v>
      </c>
      <c r="D422" s="93">
        <v>295</v>
      </c>
    </row>
    <row r="423" spans="1:4" ht="45" x14ac:dyDescent="0.25">
      <c r="A423" s="74">
        <v>505173</v>
      </c>
      <c r="B423" s="74" t="s">
        <v>539</v>
      </c>
      <c r="C423" s="75" t="s">
        <v>866</v>
      </c>
      <c r="D423" s="93">
        <v>283</v>
      </c>
    </row>
    <row r="424" spans="1:4" ht="45" x14ac:dyDescent="0.25">
      <c r="A424" s="74">
        <v>505203</v>
      </c>
      <c r="B424" s="74" t="s">
        <v>249</v>
      </c>
      <c r="C424" s="75" t="s">
        <v>239</v>
      </c>
      <c r="D424" s="93">
        <v>6473</v>
      </c>
    </row>
    <row r="425" spans="1:4" ht="45" x14ac:dyDescent="0.25">
      <c r="A425" s="74">
        <v>505204</v>
      </c>
      <c r="B425" s="74" t="s">
        <v>255</v>
      </c>
      <c r="C425" s="75" t="s">
        <v>239</v>
      </c>
      <c r="D425" s="93">
        <v>7807</v>
      </c>
    </row>
    <row r="426" spans="1:4" ht="45" x14ac:dyDescent="0.25">
      <c r="A426" s="74">
        <v>505205</v>
      </c>
      <c r="B426" s="74" t="s">
        <v>574</v>
      </c>
      <c r="C426" s="75" t="s">
        <v>575</v>
      </c>
      <c r="D426" s="93">
        <v>783</v>
      </c>
    </row>
    <row r="427" spans="1:4" ht="45" x14ac:dyDescent="0.25">
      <c r="A427" s="74">
        <v>505206</v>
      </c>
      <c r="B427" s="74" t="s">
        <v>576</v>
      </c>
      <c r="C427" s="75" t="s">
        <v>575</v>
      </c>
      <c r="D427" s="93">
        <v>925</v>
      </c>
    </row>
    <row r="428" spans="1:4" ht="45" x14ac:dyDescent="0.25">
      <c r="A428" s="74">
        <v>505208</v>
      </c>
      <c r="B428" s="74" t="s">
        <v>210</v>
      </c>
      <c r="C428" s="75" t="s">
        <v>211</v>
      </c>
      <c r="D428" s="93">
        <v>180</v>
      </c>
    </row>
    <row r="429" spans="1:4" ht="33.75" x14ac:dyDescent="0.25">
      <c r="A429" s="74">
        <v>505209</v>
      </c>
      <c r="B429" s="74" t="s">
        <v>0</v>
      </c>
      <c r="C429" s="75" t="s">
        <v>865</v>
      </c>
      <c r="D429" s="93">
        <v>908</v>
      </c>
    </row>
    <row r="430" spans="1:4" ht="33.75" x14ac:dyDescent="0.25">
      <c r="A430" s="74">
        <v>505210</v>
      </c>
      <c r="B430" s="74" t="s">
        <v>0</v>
      </c>
      <c r="C430" s="75" t="s">
        <v>864</v>
      </c>
      <c r="D430" s="93">
        <v>1219</v>
      </c>
    </row>
    <row r="431" spans="1:4" ht="78.75" x14ac:dyDescent="0.25">
      <c r="A431" s="74">
        <v>505268</v>
      </c>
      <c r="B431" s="74" t="s">
        <v>216</v>
      </c>
      <c r="C431" s="75" t="s">
        <v>863</v>
      </c>
      <c r="D431" s="93">
        <v>428</v>
      </c>
    </row>
    <row r="432" spans="1:4" ht="78.75" x14ac:dyDescent="0.25">
      <c r="A432" s="74">
        <v>505269</v>
      </c>
      <c r="B432" s="74" t="s">
        <v>219</v>
      </c>
      <c r="C432" s="75" t="s">
        <v>862</v>
      </c>
      <c r="D432" s="93">
        <v>410</v>
      </c>
    </row>
    <row r="433" spans="1:4" ht="67.5" x14ac:dyDescent="0.25">
      <c r="A433" s="74">
        <v>505759</v>
      </c>
      <c r="B433" s="74" t="s">
        <v>12</v>
      </c>
      <c r="C433" s="75" t="s">
        <v>91</v>
      </c>
      <c r="D433" s="93">
        <v>369</v>
      </c>
    </row>
    <row r="434" spans="1:4" ht="22.5" x14ac:dyDescent="0.25">
      <c r="A434" s="74">
        <v>505852</v>
      </c>
      <c r="B434" s="74" t="s">
        <v>307</v>
      </c>
      <c r="C434" s="75" t="s">
        <v>308</v>
      </c>
      <c r="D434" s="93">
        <v>164</v>
      </c>
    </row>
    <row r="435" spans="1:4" ht="56.25" x14ac:dyDescent="0.25">
      <c r="A435" s="74">
        <v>506015</v>
      </c>
      <c r="B435" s="74" t="s">
        <v>415</v>
      </c>
      <c r="C435" s="75" t="s">
        <v>861</v>
      </c>
      <c r="D435" s="93">
        <v>296</v>
      </c>
    </row>
    <row r="436" spans="1:4" ht="22.5" x14ac:dyDescent="0.25">
      <c r="A436" s="74">
        <v>506020</v>
      </c>
      <c r="B436" s="74" t="s">
        <v>304</v>
      </c>
      <c r="C436" s="75" t="s">
        <v>305</v>
      </c>
      <c r="D436" s="93">
        <v>502</v>
      </c>
    </row>
    <row r="437" spans="1:4" ht="22.5" x14ac:dyDescent="0.25">
      <c r="A437" s="74">
        <v>506021</v>
      </c>
      <c r="B437" s="74" t="s">
        <v>94</v>
      </c>
      <c r="C437" s="75" t="s">
        <v>95</v>
      </c>
      <c r="D437" s="93" t="s">
        <v>30</v>
      </c>
    </row>
    <row r="438" spans="1:4" x14ac:dyDescent="0.25">
      <c r="A438" s="74">
        <v>506023</v>
      </c>
      <c r="B438" s="74" t="s">
        <v>498</v>
      </c>
      <c r="C438" s="75" t="s">
        <v>499</v>
      </c>
      <c r="D438" s="93" t="s">
        <v>30</v>
      </c>
    </row>
    <row r="439" spans="1:4" ht="22.5" x14ac:dyDescent="0.25">
      <c r="A439" s="74">
        <v>506140</v>
      </c>
      <c r="B439" s="74" t="s">
        <v>928</v>
      </c>
      <c r="C439" s="75" t="s">
        <v>462</v>
      </c>
      <c r="D439" s="93">
        <v>8041</v>
      </c>
    </row>
    <row r="440" spans="1:4" ht="56.25" x14ac:dyDescent="0.25">
      <c r="A440" s="74">
        <v>506179</v>
      </c>
      <c r="B440" s="74" t="s">
        <v>562</v>
      </c>
      <c r="C440" s="75" t="s">
        <v>563</v>
      </c>
      <c r="D440" s="93">
        <v>1334</v>
      </c>
    </row>
    <row r="441" spans="1:4" ht="45" x14ac:dyDescent="0.25">
      <c r="A441" s="74">
        <v>506180</v>
      </c>
      <c r="B441" s="74" t="s">
        <v>566</v>
      </c>
      <c r="C441" s="75" t="s">
        <v>567</v>
      </c>
      <c r="D441" s="93">
        <v>1634</v>
      </c>
    </row>
    <row r="442" spans="1:4" ht="45" x14ac:dyDescent="0.25">
      <c r="A442" s="74">
        <v>506181</v>
      </c>
      <c r="B442" s="74" t="s">
        <v>560</v>
      </c>
      <c r="C442" s="75" t="s">
        <v>561</v>
      </c>
      <c r="D442" s="93">
        <v>1432</v>
      </c>
    </row>
    <row r="443" spans="1:4" ht="45" x14ac:dyDescent="0.25">
      <c r="A443" s="74">
        <v>506256</v>
      </c>
      <c r="B443" s="74" t="s">
        <v>124</v>
      </c>
      <c r="C443" s="75" t="s">
        <v>122</v>
      </c>
      <c r="D443" s="93">
        <v>3845</v>
      </c>
    </row>
    <row r="444" spans="1:4" x14ac:dyDescent="0.25">
      <c r="A444" s="74">
        <v>506280</v>
      </c>
      <c r="B444" s="74" t="s">
        <v>929</v>
      </c>
      <c r="C444" s="75"/>
      <c r="D444" s="93">
        <v>3922</v>
      </c>
    </row>
    <row r="445" spans="1:4" x14ac:dyDescent="0.25">
      <c r="A445" s="74">
        <v>506286</v>
      </c>
      <c r="B445" s="74" t="s">
        <v>930</v>
      </c>
      <c r="C445" s="75"/>
      <c r="D445" s="93">
        <v>4105</v>
      </c>
    </row>
    <row r="446" spans="1:4" ht="56.25" x14ac:dyDescent="0.25">
      <c r="A446" s="74">
        <v>506288</v>
      </c>
      <c r="B446" s="74" t="s">
        <v>680</v>
      </c>
      <c r="C446" s="75" t="s">
        <v>682</v>
      </c>
      <c r="D446" s="93">
        <v>2605</v>
      </c>
    </row>
    <row r="447" spans="1:4" ht="56.25" x14ac:dyDescent="0.25">
      <c r="A447" s="74">
        <v>506293</v>
      </c>
      <c r="B447" s="74" t="s">
        <v>679</v>
      </c>
      <c r="C447" s="75" t="s">
        <v>681</v>
      </c>
      <c r="D447" s="93">
        <v>2564</v>
      </c>
    </row>
    <row r="448" spans="1:4" x14ac:dyDescent="0.25">
      <c r="A448" s="74">
        <v>506298</v>
      </c>
      <c r="B448" s="74" t="s">
        <v>464</v>
      </c>
      <c r="C448" s="75" t="s">
        <v>445</v>
      </c>
      <c r="D448" s="93">
        <v>2932</v>
      </c>
    </row>
    <row r="449" spans="1:4" x14ac:dyDescent="0.25">
      <c r="A449" s="74">
        <v>506299</v>
      </c>
      <c r="B449" s="74" t="s">
        <v>465</v>
      </c>
      <c r="C449" s="75" t="s">
        <v>445</v>
      </c>
      <c r="D449" s="93">
        <v>3102</v>
      </c>
    </row>
    <row r="450" spans="1:4" x14ac:dyDescent="0.25">
      <c r="A450" s="74">
        <v>506301</v>
      </c>
      <c r="B450" s="74" t="s">
        <v>466</v>
      </c>
      <c r="C450" s="75" t="s">
        <v>445</v>
      </c>
      <c r="D450" s="93">
        <v>3531</v>
      </c>
    </row>
    <row r="451" spans="1:4" x14ac:dyDescent="0.25">
      <c r="A451" s="74">
        <v>506302</v>
      </c>
      <c r="B451" s="74" t="s">
        <v>463</v>
      </c>
      <c r="C451" s="75" t="s">
        <v>445</v>
      </c>
      <c r="D451" s="93">
        <v>3939</v>
      </c>
    </row>
    <row r="452" spans="1:4" ht="45" x14ac:dyDescent="0.25">
      <c r="A452" s="74">
        <v>506303</v>
      </c>
      <c r="B452" s="74" t="s">
        <v>123</v>
      </c>
      <c r="C452" s="75" t="s">
        <v>120</v>
      </c>
      <c r="D452" s="93">
        <v>3928</v>
      </c>
    </row>
    <row r="453" spans="1:4" ht="45" x14ac:dyDescent="0.25">
      <c r="A453" s="74">
        <v>506304</v>
      </c>
      <c r="B453" s="74" t="s">
        <v>121</v>
      </c>
      <c r="C453" s="75" t="s">
        <v>122</v>
      </c>
      <c r="D453" s="93">
        <v>3734</v>
      </c>
    </row>
    <row r="454" spans="1:4" ht="45" x14ac:dyDescent="0.25">
      <c r="A454" s="74">
        <v>506305</v>
      </c>
      <c r="B454" s="74" t="s">
        <v>119</v>
      </c>
      <c r="C454" s="75" t="s">
        <v>120</v>
      </c>
      <c r="D454" s="93">
        <v>3817</v>
      </c>
    </row>
    <row r="455" spans="1:4" ht="22.5" x14ac:dyDescent="0.25">
      <c r="A455" s="74">
        <v>506622</v>
      </c>
      <c r="B455" s="74" t="s">
        <v>931</v>
      </c>
      <c r="C455" s="75" t="s">
        <v>462</v>
      </c>
      <c r="D455" s="93">
        <v>7104</v>
      </c>
    </row>
    <row r="456" spans="1:4" ht="22.5" x14ac:dyDescent="0.25">
      <c r="A456" s="74">
        <v>506623</v>
      </c>
      <c r="B456" s="74" t="s">
        <v>932</v>
      </c>
      <c r="C456" s="75" t="s">
        <v>462</v>
      </c>
      <c r="D456" s="93">
        <v>6546</v>
      </c>
    </row>
    <row r="457" spans="1:4" ht="22.5" x14ac:dyDescent="0.25">
      <c r="A457" s="74">
        <v>506624</v>
      </c>
      <c r="B457" s="74" t="s">
        <v>933</v>
      </c>
      <c r="C457" s="75" t="s">
        <v>462</v>
      </c>
      <c r="D457" s="93">
        <v>6161</v>
      </c>
    </row>
    <row r="458" spans="1:4" x14ac:dyDescent="0.25">
      <c r="A458" s="74">
        <v>506633</v>
      </c>
      <c r="B458" s="74" t="s">
        <v>232</v>
      </c>
      <c r="C458" s="75" t="s">
        <v>233</v>
      </c>
      <c r="D458" s="93">
        <v>3183</v>
      </c>
    </row>
    <row r="459" spans="1:4" x14ac:dyDescent="0.25">
      <c r="A459" s="74">
        <v>506634</v>
      </c>
      <c r="B459" s="74" t="s">
        <v>244</v>
      </c>
      <c r="C459" s="75" t="s">
        <v>233</v>
      </c>
      <c r="D459" s="93">
        <v>4061</v>
      </c>
    </row>
    <row r="460" spans="1:4" x14ac:dyDescent="0.25">
      <c r="A460" s="74">
        <v>506635</v>
      </c>
      <c r="B460" s="74" t="s">
        <v>246</v>
      </c>
      <c r="C460" s="75" t="s">
        <v>233</v>
      </c>
      <c r="D460" s="93">
        <v>4637</v>
      </c>
    </row>
    <row r="461" spans="1:4" x14ac:dyDescent="0.25">
      <c r="A461" s="74">
        <v>506636</v>
      </c>
      <c r="B461" s="74" t="s">
        <v>247</v>
      </c>
      <c r="C461" s="75" t="s">
        <v>233</v>
      </c>
      <c r="D461" s="93">
        <v>5765</v>
      </c>
    </row>
    <row r="462" spans="1:4" x14ac:dyDescent="0.25">
      <c r="A462" s="74">
        <v>506637</v>
      </c>
      <c r="B462" s="74" t="s">
        <v>248</v>
      </c>
      <c r="C462" s="75" t="s">
        <v>233</v>
      </c>
      <c r="D462" s="93">
        <v>5765</v>
      </c>
    </row>
    <row r="463" spans="1:4" x14ac:dyDescent="0.25">
      <c r="A463" s="74">
        <v>506638</v>
      </c>
      <c r="B463" s="74" t="s">
        <v>250</v>
      </c>
      <c r="C463" s="75" t="s">
        <v>233</v>
      </c>
      <c r="D463" s="93">
        <v>6048</v>
      </c>
    </row>
    <row r="464" spans="1:4" x14ac:dyDescent="0.25">
      <c r="A464" s="74">
        <v>506639</v>
      </c>
      <c r="B464" s="74" t="s">
        <v>254</v>
      </c>
      <c r="C464" s="75" t="s">
        <v>233</v>
      </c>
      <c r="D464" s="93">
        <v>7247</v>
      </c>
    </row>
    <row r="465" spans="1:4" x14ac:dyDescent="0.25">
      <c r="A465" s="74">
        <v>506641</v>
      </c>
      <c r="B465" s="74" t="s">
        <v>257</v>
      </c>
      <c r="C465" s="75" t="s">
        <v>241</v>
      </c>
      <c r="D465" s="93">
        <v>20433</v>
      </c>
    </row>
    <row r="466" spans="1:4" x14ac:dyDescent="0.25">
      <c r="A466" s="74">
        <v>506643</v>
      </c>
      <c r="B466" s="74" t="s">
        <v>260</v>
      </c>
      <c r="C466" s="75" t="s">
        <v>241</v>
      </c>
      <c r="D466" s="93">
        <v>24027</v>
      </c>
    </row>
    <row r="467" spans="1:4" x14ac:dyDescent="0.25">
      <c r="A467" s="74">
        <v>506645</v>
      </c>
      <c r="B467" s="74" t="s">
        <v>240</v>
      </c>
      <c r="C467" s="75" t="s">
        <v>241</v>
      </c>
      <c r="D467" s="93">
        <v>25327</v>
      </c>
    </row>
    <row r="468" spans="1:4" x14ac:dyDescent="0.25">
      <c r="A468" s="74">
        <v>506646</v>
      </c>
      <c r="B468" s="74" t="s">
        <v>243</v>
      </c>
      <c r="C468" s="75" t="s">
        <v>241</v>
      </c>
      <c r="D468" s="93">
        <v>28291</v>
      </c>
    </row>
    <row r="469" spans="1:4" x14ac:dyDescent="0.25">
      <c r="A469" s="74">
        <v>506647</v>
      </c>
      <c r="B469" s="74" t="s">
        <v>245</v>
      </c>
      <c r="C469" s="75" t="s">
        <v>241</v>
      </c>
      <c r="D469" s="93">
        <v>34739</v>
      </c>
    </row>
    <row r="470" spans="1:4" x14ac:dyDescent="0.25">
      <c r="A470" s="74">
        <v>506648</v>
      </c>
      <c r="B470" s="74" t="s">
        <v>232</v>
      </c>
      <c r="C470" s="75" t="s">
        <v>234</v>
      </c>
      <c r="D470" s="93">
        <v>3105</v>
      </c>
    </row>
    <row r="471" spans="1:4" x14ac:dyDescent="0.25">
      <c r="A471" s="74">
        <v>506649</v>
      </c>
      <c r="B471" s="74" t="s">
        <v>244</v>
      </c>
      <c r="C471" s="75" t="s">
        <v>234</v>
      </c>
      <c r="D471" s="93">
        <v>3789</v>
      </c>
    </row>
    <row r="472" spans="1:4" x14ac:dyDescent="0.25">
      <c r="A472" s="74">
        <v>506650</v>
      </c>
      <c r="B472" s="74" t="s">
        <v>246</v>
      </c>
      <c r="C472" s="75" t="s">
        <v>234</v>
      </c>
      <c r="D472" s="93">
        <v>4221</v>
      </c>
    </row>
    <row r="473" spans="1:4" x14ac:dyDescent="0.25">
      <c r="A473" s="74">
        <v>506651</v>
      </c>
      <c r="B473" s="74" t="s">
        <v>247</v>
      </c>
      <c r="C473" s="75" t="s">
        <v>233</v>
      </c>
      <c r="D473" s="93">
        <v>5229</v>
      </c>
    </row>
    <row r="474" spans="1:4" x14ac:dyDescent="0.25">
      <c r="A474" s="74">
        <v>506652</v>
      </c>
      <c r="B474" s="74" t="s">
        <v>248</v>
      </c>
      <c r="C474" s="75" t="s">
        <v>234</v>
      </c>
      <c r="D474" s="93">
        <v>5229</v>
      </c>
    </row>
    <row r="475" spans="1:4" x14ac:dyDescent="0.25">
      <c r="A475" s="74">
        <v>506653</v>
      </c>
      <c r="B475" s="74" t="s">
        <v>250</v>
      </c>
      <c r="C475" s="75" t="s">
        <v>234</v>
      </c>
      <c r="D475" s="93">
        <v>5521</v>
      </c>
    </row>
    <row r="476" spans="1:4" x14ac:dyDescent="0.25">
      <c r="A476" s="74">
        <v>506654</v>
      </c>
      <c r="B476" s="74" t="s">
        <v>254</v>
      </c>
      <c r="C476" s="75" t="s">
        <v>234</v>
      </c>
      <c r="D476" s="93">
        <v>6642</v>
      </c>
    </row>
    <row r="477" spans="1:4" x14ac:dyDescent="0.25">
      <c r="A477" s="74">
        <v>506656</v>
      </c>
      <c r="B477" s="74" t="s">
        <v>257</v>
      </c>
      <c r="C477" s="75" t="s">
        <v>242</v>
      </c>
      <c r="D477" s="93">
        <v>18798</v>
      </c>
    </row>
    <row r="478" spans="1:4" x14ac:dyDescent="0.25">
      <c r="A478" s="74">
        <v>506658</v>
      </c>
      <c r="B478" s="74" t="s">
        <v>260</v>
      </c>
      <c r="C478" s="75" t="s">
        <v>242</v>
      </c>
      <c r="D478" s="93">
        <v>22105</v>
      </c>
    </row>
    <row r="479" spans="1:4" x14ac:dyDescent="0.25">
      <c r="A479" s="74">
        <v>506660</v>
      </c>
      <c r="B479" s="74" t="s">
        <v>240</v>
      </c>
      <c r="C479" s="75" t="s">
        <v>242</v>
      </c>
      <c r="D479" s="93">
        <v>23301</v>
      </c>
    </row>
    <row r="480" spans="1:4" x14ac:dyDescent="0.25">
      <c r="A480" s="74">
        <v>506661</v>
      </c>
      <c r="B480" s="74" t="s">
        <v>243</v>
      </c>
      <c r="C480" s="75" t="s">
        <v>242</v>
      </c>
      <c r="D480" s="93">
        <v>26028</v>
      </c>
    </row>
    <row r="481" spans="1:4" x14ac:dyDescent="0.25">
      <c r="A481" s="74">
        <v>506662</v>
      </c>
      <c r="B481" s="74" t="s">
        <v>245</v>
      </c>
      <c r="C481" s="75" t="s">
        <v>242</v>
      </c>
      <c r="D481" s="93">
        <v>31959</v>
      </c>
    </row>
    <row r="482" spans="1:4" x14ac:dyDescent="0.25">
      <c r="A482" s="74">
        <v>506663</v>
      </c>
      <c r="B482" s="74" t="s">
        <v>352</v>
      </c>
      <c r="C482" s="75" t="s">
        <v>74</v>
      </c>
      <c r="D482" s="93">
        <v>3682</v>
      </c>
    </row>
    <row r="483" spans="1:4" x14ac:dyDescent="0.25">
      <c r="A483" s="74">
        <v>506664</v>
      </c>
      <c r="B483" s="74" t="s">
        <v>354</v>
      </c>
      <c r="C483" s="75" t="s">
        <v>74</v>
      </c>
      <c r="D483" s="93">
        <v>4235</v>
      </c>
    </row>
    <row r="484" spans="1:4" x14ac:dyDescent="0.25">
      <c r="A484" s="74">
        <v>506665</v>
      </c>
      <c r="B484" s="74" t="s">
        <v>355</v>
      </c>
      <c r="C484" s="75" t="s">
        <v>74</v>
      </c>
      <c r="D484" s="93">
        <v>5316</v>
      </c>
    </row>
    <row r="485" spans="1:4" x14ac:dyDescent="0.25">
      <c r="A485" s="74">
        <v>506666</v>
      </c>
      <c r="B485" s="74" t="s">
        <v>356</v>
      </c>
      <c r="C485" s="75" t="s">
        <v>74</v>
      </c>
      <c r="D485" s="93">
        <v>5316</v>
      </c>
    </row>
    <row r="486" spans="1:4" x14ac:dyDescent="0.25">
      <c r="A486" s="74">
        <v>506667</v>
      </c>
      <c r="B486" s="74" t="s">
        <v>357</v>
      </c>
      <c r="C486" s="75" t="s">
        <v>74</v>
      </c>
      <c r="D486" s="93">
        <v>5589</v>
      </c>
    </row>
    <row r="487" spans="1:4" x14ac:dyDescent="0.25">
      <c r="A487" s="74">
        <v>506668</v>
      </c>
      <c r="B487" s="74" t="s">
        <v>358</v>
      </c>
      <c r="C487" s="75" t="s">
        <v>74</v>
      </c>
      <c r="D487" s="93">
        <v>6740</v>
      </c>
    </row>
    <row r="488" spans="1:4" x14ac:dyDescent="0.25">
      <c r="A488" s="74">
        <v>506670</v>
      </c>
      <c r="B488" s="74" t="s">
        <v>360</v>
      </c>
      <c r="C488" s="75" t="s">
        <v>350</v>
      </c>
      <c r="D488" s="93">
        <v>19926</v>
      </c>
    </row>
    <row r="489" spans="1:4" x14ac:dyDescent="0.25">
      <c r="A489" s="74">
        <v>506672</v>
      </c>
      <c r="B489" s="74" t="s">
        <v>362</v>
      </c>
      <c r="C489" s="75" t="s">
        <v>350</v>
      </c>
      <c r="D489" s="93">
        <v>23520</v>
      </c>
    </row>
    <row r="490" spans="1:4" x14ac:dyDescent="0.25">
      <c r="A490" s="74">
        <v>506674</v>
      </c>
      <c r="B490" s="74" t="s">
        <v>349</v>
      </c>
      <c r="C490" s="75" t="s">
        <v>350</v>
      </c>
      <c r="D490" s="93">
        <v>24280</v>
      </c>
    </row>
    <row r="491" spans="1:4" x14ac:dyDescent="0.25">
      <c r="A491" s="74">
        <v>506675</v>
      </c>
      <c r="B491" s="74" t="s">
        <v>351</v>
      </c>
      <c r="C491" s="75" t="s">
        <v>350</v>
      </c>
      <c r="D491" s="93">
        <v>27784</v>
      </c>
    </row>
    <row r="492" spans="1:4" x14ac:dyDescent="0.25">
      <c r="A492" s="74">
        <v>506676</v>
      </c>
      <c r="B492" s="74" t="s">
        <v>353</v>
      </c>
      <c r="C492" s="75" t="s">
        <v>350</v>
      </c>
      <c r="D492" s="93">
        <v>34232</v>
      </c>
    </row>
    <row r="493" spans="1:4" x14ac:dyDescent="0.25">
      <c r="A493" s="74">
        <v>506677</v>
      </c>
      <c r="B493" s="74" t="s">
        <v>73</v>
      </c>
      <c r="C493" s="75" t="s">
        <v>74</v>
      </c>
      <c r="D493" s="93">
        <v>5995</v>
      </c>
    </row>
    <row r="494" spans="1:4" x14ac:dyDescent="0.25">
      <c r="A494" s="74">
        <v>506678</v>
      </c>
      <c r="B494" s="74" t="s">
        <v>75</v>
      </c>
      <c r="C494" s="75" t="s">
        <v>74</v>
      </c>
      <c r="D494" s="93">
        <v>6607</v>
      </c>
    </row>
    <row r="495" spans="1:4" x14ac:dyDescent="0.25">
      <c r="A495" s="74">
        <v>506679</v>
      </c>
      <c r="B495" s="74" t="s">
        <v>76</v>
      </c>
      <c r="C495" s="75" t="s">
        <v>74</v>
      </c>
      <c r="D495" s="93">
        <v>7807</v>
      </c>
    </row>
    <row r="496" spans="1:4" x14ac:dyDescent="0.25">
      <c r="A496" s="74">
        <v>506680</v>
      </c>
      <c r="B496" s="74" t="s">
        <v>77</v>
      </c>
      <c r="C496" s="75" t="s">
        <v>74</v>
      </c>
      <c r="D496" s="93">
        <v>7807</v>
      </c>
    </row>
    <row r="497" spans="1:4" x14ac:dyDescent="0.25">
      <c r="A497" s="74">
        <v>506681</v>
      </c>
      <c r="B497" s="74" t="s">
        <v>78</v>
      </c>
      <c r="C497" s="75" t="s">
        <v>74</v>
      </c>
      <c r="D497" s="93">
        <v>8156</v>
      </c>
    </row>
    <row r="498" spans="1:4" x14ac:dyDescent="0.25">
      <c r="A498" s="74">
        <v>506682</v>
      </c>
      <c r="B498" s="74" t="s">
        <v>79</v>
      </c>
      <c r="C498" s="75" t="s">
        <v>74</v>
      </c>
      <c r="D498" s="93">
        <v>9431</v>
      </c>
    </row>
    <row r="499" spans="1:4" x14ac:dyDescent="0.25">
      <c r="A499" s="74">
        <v>506850</v>
      </c>
      <c r="B499" s="74" t="s">
        <v>758</v>
      </c>
      <c r="C499" s="75" t="s">
        <v>759</v>
      </c>
      <c r="D499" s="94">
        <v>68</v>
      </c>
    </row>
    <row r="500" spans="1:4" x14ac:dyDescent="0.25">
      <c r="A500" s="74">
        <v>506851</v>
      </c>
      <c r="B500" s="74" t="s">
        <v>760</v>
      </c>
      <c r="C500" s="75" t="s">
        <v>761</v>
      </c>
      <c r="D500" s="94">
        <v>56</v>
      </c>
    </row>
    <row r="501" spans="1:4" x14ac:dyDescent="0.25">
      <c r="A501" s="74">
        <v>506853</v>
      </c>
      <c r="B501" s="74" t="s">
        <v>762</v>
      </c>
      <c r="C501" s="77" t="s">
        <v>763</v>
      </c>
      <c r="D501" s="94">
        <v>283</v>
      </c>
    </row>
    <row r="502" spans="1:4" ht="33.75" x14ac:dyDescent="0.25">
      <c r="A502" s="74">
        <v>508532</v>
      </c>
      <c r="B502" s="74" t="s">
        <v>506</v>
      </c>
      <c r="C502" s="75" t="s">
        <v>507</v>
      </c>
      <c r="D502" s="93">
        <v>196</v>
      </c>
    </row>
    <row r="503" spans="1:4" x14ac:dyDescent="0.25">
      <c r="A503" s="75">
        <v>509170</v>
      </c>
      <c r="B503" s="75" t="s">
        <v>655</v>
      </c>
      <c r="C503" s="75" t="s">
        <v>390</v>
      </c>
      <c r="D503" s="95">
        <v>4816</v>
      </c>
    </row>
    <row r="504" spans="1:4" ht="56.25" x14ac:dyDescent="0.25">
      <c r="A504" s="74">
        <v>509213</v>
      </c>
      <c r="B504" s="74" t="s">
        <v>415</v>
      </c>
      <c r="C504" s="75" t="s">
        <v>860</v>
      </c>
      <c r="D504" s="93">
        <v>327</v>
      </c>
    </row>
    <row r="505" spans="1:4" x14ac:dyDescent="0.25">
      <c r="A505" s="74">
        <v>509642</v>
      </c>
      <c r="B505" s="74" t="s">
        <v>256</v>
      </c>
      <c r="C505" s="75" t="s">
        <v>236</v>
      </c>
      <c r="D505" s="93">
        <v>12618</v>
      </c>
    </row>
    <row r="506" spans="1:4" x14ac:dyDescent="0.25">
      <c r="A506" s="74">
        <v>509643</v>
      </c>
      <c r="B506" s="74" t="s">
        <v>259</v>
      </c>
      <c r="C506" s="75" t="s">
        <v>236</v>
      </c>
      <c r="D506" s="93">
        <v>14704</v>
      </c>
    </row>
    <row r="507" spans="1:4" x14ac:dyDescent="0.25">
      <c r="A507" s="74">
        <v>509644</v>
      </c>
      <c r="B507" s="74" t="s">
        <v>235</v>
      </c>
      <c r="C507" s="75" t="s">
        <v>236</v>
      </c>
      <c r="D507" s="93">
        <v>15453</v>
      </c>
    </row>
    <row r="508" spans="1:4" x14ac:dyDescent="0.25">
      <c r="A508" s="74">
        <v>509645</v>
      </c>
      <c r="B508" s="74" t="s">
        <v>240</v>
      </c>
      <c r="C508" s="75" t="s">
        <v>241</v>
      </c>
      <c r="D508" s="92">
        <v>25327</v>
      </c>
    </row>
    <row r="509" spans="1:4" x14ac:dyDescent="0.25">
      <c r="A509" s="74">
        <v>509646</v>
      </c>
      <c r="B509" s="74" t="s">
        <v>243</v>
      </c>
      <c r="C509" s="75" t="s">
        <v>241</v>
      </c>
      <c r="D509" s="92">
        <v>29125</v>
      </c>
    </row>
    <row r="510" spans="1:4" x14ac:dyDescent="0.25">
      <c r="A510" s="74">
        <v>509647</v>
      </c>
      <c r="B510" s="74" t="s">
        <v>245</v>
      </c>
      <c r="C510" s="75" t="s">
        <v>241</v>
      </c>
      <c r="D510" s="92">
        <v>35766</v>
      </c>
    </row>
    <row r="511" spans="1:4" x14ac:dyDescent="0.25">
      <c r="A511" s="74">
        <v>509653</v>
      </c>
      <c r="B511" s="74" t="s">
        <v>256</v>
      </c>
      <c r="C511" s="75" t="s">
        <v>237</v>
      </c>
      <c r="D511" s="93">
        <v>11609</v>
      </c>
    </row>
    <row r="512" spans="1:4" x14ac:dyDescent="0.25">
      <c r="A512" s="74">
        <v>509654</v>
      </c>
      <c r="B512" s="74" t="s">
        <v>259</v>
      </c>
      <c r="C512" s="75" t="s">
        <v>237</v>
      </c>
      <c r="D512" s="93">
        <v>13529</v>
      </c>
    </row>
    <row r="513" spans="1:4" x14ac:dyDescent="0.25">
      <c r="A513" s="74">
        <v>509655</v>
      </c>
      <c r="B513" s="74" t="s">
        <v>235</v>
      </c>
      <c r="C513" s="75" t="s">
        <v>237</v>
      </c>
      <c r="D513" s="93">
        <v>14277</v>
      </c>
    </row>
    <row r="514" spans="1:4" ht="67.5" x14ac:dyDescent="0.25">
      <c r="A514" s="74">
        <v>509706</v>
      </c>
      <c r="B514" s="75" t="s">
        <v>367</v>
      </c>
      <c r="C514" s="75" t="s">
        <v>368</v>
      </c>
      <c r="D514" s="95">
        <v>2138</v>
      </c>
    </row>
    <row r="515" spans="1:4" ht="56.25" x14ac:dyDescent="0.25">
      <c r="A515" s="74">
        <v>509707</v>
      </c>
      <c r="B515" s="74" t="s">
        <v>6</v>
      </c>
      <c r="C515" s="75" t="s">
        <v>675</v>
      </c>
      <c r="D515" s="93">
        <v>153</v>
      </c>
    </row>
    <row r="516" spans="1:4" ht="22.5" x14ac:dyDescent="0.25">
      <c r="A516" s="74">
        <v>510146</v>
      </c>
      <c r="B516" s="74" t="s">
        <v>934</v>
      </c>
      <c r="C516" s="75" t="s">
        <v>274</v>
      </c>
      <c r="D516" s="93" t="s">
        <v>30</v>
      </c>
    </row>
    <row r="517" spans="1:4" ht="56.25" x14ac:dyDescent="0.25">
      <c r="A517" s="74">
        <v>510222</v>
      </c>
      <c r="B517" s="74" t="s">
        <v>694</v>
      </c>
      <c r="C517" s="75" t="s">
        <v>51</v>
      </c>
      <c r="D517" s="93">
        <v>612</v>
      </c>
    </row>
    <row r="518" spans="1:4" ht="56.25" x14ac:dyDescent="0.25">
      <c r="A518" s="74">
        <v>510223</v>
      </c>
      <c r="B518" s="74" t="s">
        <v>693</v>
      </c>
      <c r="C518" s="75" t="s">
        <v>50</v>
      </c>
      <c r="D518" s="93">
        <v>695</v>
      </c>
    </row>
    <row r="519" spans="1:4" ht="78.75" x14ac:dyDescent="0.25">
      <c r="A519" s="74">
        <v>510324</v>
      </c>
      <c r="B519" s="74" t="s">
        <v>683</v>
      </c>
      <c r="C519" s="75" t="s">
        <v>684</v>
      </c>
      <c r="D519" s="93">
        <v>2503</v>
      </c>
    </row>
    <row r="520" spans="1:4" ht="45" x14ac:dyDescent="0.25">
      <c r="A520" s="74">
        <v>510380</v>
      </c>
      <c r="B520" s="74" t="s">
        <v>238</v>
      </c>
      <c r="C520" s="75" t="s">
        <v>239</v>
      </c>
      <c r="D520" s="93">
        <v>15192</v>
      </c>
    </row>
    <row r="521" spans="1:4" x14ac:dyDescent="0.25">
      <c r="A521" s="74">
        <v>510391</v>
      </c>
      <c r="B521" s="74" t="s">
        <v>467</v>
      </c>
      <c r="C521" s="75" t="s">
        <v>468</v>
      </c>
      <c r="D521" s="93">
        <v>5207</v>
      </c>
    </row>
    <row r="522" spans="1:4" x14ac:dyDescent="0.25">
      <c r="A522" s="74">
        <v>510403</v>
      </c>
      <c r="B522" s="74" t="s">
        <v>663</v>
      </c>
      <c r="C522" s="75" t="s">
        <v>372</v>
      </c>
      <c r="D522" s="93">
        <v>7155</v>
      </c>
    </row>
    <row r="523" spans="1:4" x14ac:dyDescent="0.25">
      <c r="A523" s="74">
        <v>510404</v>
      </c>
      <c r="B523" s="74" t="s">
        <v>662</v>
      </c>
      <c r="C523" s="75" t="s">
        <v>373</v>
      </c>
      <c r="D523" s="93">
        <v>5724</v>
      </c>
    </row>
    <row r="524" spans="1:4" x14ac:dyDescent="0.25">
      <c r="A524" s="74">
        <v>510405</v>
      </c>
      <c r="B524" s="74" t="s">
        <v>664</v>
      </c>
      <c r="C524" s="75" t="s">
        <v>373</v>
      </c>
      <c r="D524" s="93">
        <v>6032</v>
      </c>
    </row>
    <row r="525" spans="1:4" x14ac:dyDescent="0.25">
      <c r="A525" s="74">
        <v>510406</v>
      </c>
      <c r="B525" s="74" t="s">
        <v>665</v>
      </c>
      <c r="C525" s="75" t="s">
        <v>373</v>
      </c>
      <c r="D525" s="93">
        <v>6947</v>
      </c>
    </row>
    <row r="526" spans="1:4" x14ac:dyDescent="0.25">
      <c r="A526" s="74">
        <v>510407</v>
      </c>
      <c r="B526" s="74" t="s">
        <v>666</v>
      </c>
      <c r="C526" s="75" t="s">
        <v>373</v>
      </c>
      <c r="D526" s="93">
        <v>7660</v>
      </c>
    </row>
    <row r="527" spans="1:4" x14ac:dyDescent="0.25">
      <c r="A527" s="74">
        <v>510408</v>
      </c>
      <c r="B527" s="74" t="s">
        <v>859</v>
      </c>
      <c r="C527" s="75" t="s">
        <v>331</v>
      </c>
      <c r="D527" s="93">
        <v>5100</v>
      </c>
    </row>
    <row r="528" spans="1:4" x14ac:dyDescent="0.25">
      <c r="A528" s="74">
        <v>510409</v>
      </c>
      <c r="B528" s="74" t="s">
        <v>858</v>
      </c>
      <c r="C528" s="75" t="s">
        <v>331</v>
      </c>
      <c r="D528" s="93">
        <v>5193</v>
      </c>
    </row>
    <row r="529" spans="1:4" x14ac:dyDescent="0.25">
      <c r="A529" s="74">
        <v>510410</v>
      </c>
      <c r="B529" s="74" t="s">
        <v>857</v>
      </c>
      <c r="C529" s="75" t="s">
        <v>331</v>
      </c>
      <c r="D529" s="93">
        <v>5777</v>
      </c>
    </row>
    <row r="530" spans="1:4" x14ac:dyDescent="0.25">
      <c r="A530" s="74">
        <v>510411</v>
      </c>
      <c r="B530" s="74" t="s">
        <v>856</v>
      </c>
      <c r="C530" s="75" t="s">
        <v>331</v>
      </c>
      <c r="D530" s="93">
        <v>3442</v>
      </c>
    </row>
    <row r="531" spans="1:4" x14ac:dyDescent="0.25">
      <c r="A531" s="74">
        <v>510412</v>
      </c>
      <c r="B531" s="74" t="s">
        <v>855</v>
      </c>
      <c r="C531" s="75" t="s">
        <v>331</v>
      </c>
      <c r="D531" s="93">
        <v>3584</v>
      </c>
    </row>
    <row r="532" spans="1:4" x14ac:dyDescent="0.25">
      <c r="A532" s="74">
        <v>510413</v>
      </c>
      <c r="B532" s="74" t="s">
        <v>854</v>
      </c>
      <c r="C532" s="75" t="s">
        <v>331</v>
      </c>
      <c r="D532" s="93">
        <v>4290</v>
      </c>
    </row>
    <row r="533" spans="1:4" ht="45" x14ac:dyDescent="0.25">
      <c r="A533" s="74">
        <v>510415</v>
      </c>
      <c r="B533" s="74" t="s">
        <v>226</v>
      </c>
      <c r="C533" s="75" t="s">
        <v>853</v>
      </c>
      <c r="D533" s="93" t="s">
        <v>30</v>
      </c>
    </row>
    <row r="534" spans="1:4" ht="45" x14ac:dyDescent="0.25">
      <c r="A534" s="74">
        <v>510416</v>
      </c>
      <c r="B534" s="74" t="s">
        <v>226</v>
      </c>
      <c r="C534" s="75" t="s">
        <v>852</v>
      </c>
      <c r="D534" s="93" t="s">
        <v>30</v>
      </c>
    </row>
    <row r="535" spans="1:4" ht="33.75" x14ac:dyDescent="0.25">
      <c r="A535" s="74">
        <v>510417</v>
      </c>
      <c r="B535" s="74" t="s">
        <v>550</v>
      </c>
      <c r="C535" s="75" t="s">
        <v>551</v>
      </c>
      <c r="D535" s="93">
        <v>393</v>
      </c>
    </row>
    <row r="536" spans="1:4" x14ac:dyDescent="0.25">
      <c r="A536" s="74">
        <v>510418</v>
      </c>
      <c r="B536" s="74" t="s">
        <v>359</v>
      </c>
      <c r="C536" s="75" t="s">
        <v>191</v>
      </c>
      <c r="D536" s="93">
        <v>12105</v>
      </c>
    </row>
    <row r="537" spans="1:4" x14ac:dyDescent="0.25">
      <c r="A537" s="74">
        <v>510419</v>
      </c>
      <c r="B537" s="74" t="s">
        <v>361</v>
      </c>
      <c r="C537" s="75" t="s">
        <v>191</v>
      </c>
      <c r="D537" s="93">
        <v>14403</v>
      </c>
    </row>
    <row r="538" spans="1:4" x14ac:dyDescent="0.25">
      <c r="A538" s="74">
        <v>510420</v>
      </c>
      <c r="B538" s="74" t="s">
        <v>348</v>
      </c>
      <c r="C538" s="75" t="s">
        <v>191</v>
      </c>
      <c r="D538" s="93">
        <v>15163</v>
      </c>
    </row>
    <row r="539" spans="1:4" x14ac:dyDescent="0.25">
      <c r="A539" s="75">
        <v>510501</v>
      </c>
      <c r="B539" s="75" t="s">
        <v>657</v>
      </c>
      <c r="C539" s="75" t="s">
        <v>390</v>
      </c>
      <c r="D539" s="95">
        <v>5041</v>
      </c>
    </row>
    <row r="540" spans="1:4" x14ac:dyDescent="0.25">
      <c r="A540" s="75">
        <v>510502</v>
      </c>
      <c r="B540" s="75" t="s">
        <v>659</v>
      </c>
      <c r="C540" s="75" t="s">
        <v>391</v>
      </c>
      <c r="D540" s="95">
        <v>5079</v>
      </c>
    </row>
    <row r="541" spans="1:4" x14ac:dyDescent="0.25">
      <c r="A541" s="75">
        <v>510503</v>
      </c>
      <c r="B541" s="75" t="s">
        <v>660</v>
      </c>
      <c r="C541" s="75" t="s">
        <v>391</v>
      </c>
      <c r="D541" s="95">
        <v>5907</v>
      </c>
    </row>
    <row r="542" spans="1:4" x14ac:dyDescent="0.25">
      <c r="A542" s="74">
        <v>510504</v>
      </c>
      <c r="B542" s="74" t="s">
        <v>471</v>
      </c>
      <c r="C542" s="75" t="s">
        <v>468</v>
      </c>
      <c r="D542" s="93">
        <v>4601</v>
      </c>
    </row>
    <row r="543" spans="1:4" x14ac:dyDescent="0.25">
      <c r="A543" s="74">
        <v>510505</v>
      </c>
      <c r="B543" s="74" t="s">
        <v>470</v>
      </c>
      <c r="C543" s="75" t="s">
        <v>468</v>
      </c>
      <c r="D543" s="93">
        <v>4239</v>
      </c>
    </row>
    <row r="544" spans="1:4" x14ac:dyDescent="0.25">
      <c r="A544" s="74">
        <v>510506</v>
      </c>
      <c r="B544" s="74" t="s">
        <v>469</v>
      </c>
      <c r="C544" s="75" t="s">
        <v>468</v>
      </c>
      <c r="D544" s="93">
        <v>3990</v>
      </c>
    </row>
    <row r="545" spans="1:4" x14ac:dyDescent="0.25">
      <c r="A545" s="74">
        <v>510509</v>
      </c>
      <c r="B545" s="74" t="s">
        <v>702</v>
      </c>
      <c r="C545" s="75" t="s">
        <v>406</v>
      </c>
      <c r="D545" s="93">
        <v>5540</v>
      </c>
    </row>
    <row r="546" spans="1:4" x14ac:dyDescent="0.25">
      <c r="A546" s="74">
        <v>510510</v>
      </c>
      <c r="B546" s="74" t="s">
        <v>702</v>
      </c>
      <c r="C546" s="75" t="s">
        <v>407</v>
      </c>
      <c r="D546" s="93">
        <v>4748</v>
      </c>
    </row>
    <row r="547" spans="1:4" x14ac:dyDescent="0.25">
      <c r="A547" s="74">
        <v>510511</v>
      </c>
      <c r="B547" s="74" t="s">
        <v>701</v>
      </c>
      <c r="C547" s="75" t="s">
        <v>407</v>
      </c>
      <c r="D547" s="93">
        <v>5568</v>
      </c>
    </row>
    <row r="548" spans="1:4" x14ac:dyDescent="0.25">
      <c r="A548" s="74">
        <v>510512</v>
      </c>
      <c r="B548" s="74" t="s">
        <v>700</v>
      </c>
      <c r="C548" s="75" t="s">
        <v>407</v>
      </c>
      <c r="D548" s="93">
        <v>6460</v>
      </c>
    </row>
    <row r="549" spans="1:4" x14ac:dyDescent="0.25">
      <c r="A549" s="74">
        <v>510513</v>
      </c>
      <c r="B549" s="74" t="s">
        <v>699</v>
      </c>
      <c r="C549" s="75" t="s">
        <v>411</v>
      </c>
      <c r="D549" s="93">
        <v>4506</v>
      </c>
    </row>
    <row r="550" spans="1:4" x14ac:dyDescent="0.25">
      <c r="A550" s="74">
        <v>510514</v>
      </c>
      <c r="B550" s="74" t="s">
        <v>699</v>
      </c>
      <c r="C550" s="75" t="s">
        <v>412</v>
      </c>
      <c r="D550" s="93">
        <v>3797</v>
      </c>
    </row>
    <row r="551" spans="1:4" x14ac:dyDescent="0.25">
      <c r="A551" s="74">
        <v>510515</v>
      </c>
      <c r="B551" s="74" t="s">
        <v>698</v>
      </c>
      <c r="C551" s="75" t="s">
        <v>412</v>
      </c>
      <c r="D551" s="93">
        <v>4652</v>
      </c>
    </row>
    <row r="552" spans="1:4" x14ac:dyDescent="0.25">
      <c r="A552" s="74">
        <v>510516</v>
      </c>
      <c r="B552" s="74" t="s">
        <v>697</v>
      </c>
      <c r="C552" s="75" t="s">
        <v>412</v>
      </c>
      <c r="D552" s="93">
        <v>5577</v>
      </c>
    </row>
    <row r="553" spans="1:4" ht="101.25" x14ac:dyDescent="0.25">
      <c r="A553" s="74">
        <v>510708</v>
      </c>
      <c r="B553" s="74" t="s">
        <v>764</v>
      </c>
      <c r="C553" s="75" t="s">
        <v>765</v>
      </c>
      <c r="D553" s="94">
        <v>1010</v>
      </c>
    </row>
    <row r="554" spans="1:4" ht="112.5" x14ac:dyDescent="0.25">
      <c r="A554" s="74">
        <v>510709</v>
      </c>
      <c r="B554" s="74" t="s">
        <v>766</v>
      </c>
      <c r="C554" s="75" t="s">
        <v>767</v>
      </c>
      <c r="D554" s="94">
        <v>1010</v>
      </c>
    </row>
    <row r="555" spans="1:4" x14ac:dyDescent="0.25">
      <c r="A555" s="74">
        <v>510973</v>
      </c>
      <c r="B555" s="74" t="s">
        <v>768</v>
      </c>
      <c r="C555" s="75" t="s">
        <v>769</v>
      </c>
      <c r="D555" s="94">
        <v>8809</v>
      </c>
    </row>
    <row r="556" spans="1:4" ht="33.75" x14ac:dyDescent="0.25">
      <c r="A556" s="74">
        <v>511012</v>
      </c>
      <c r="B556" s="74" t="s">
        <v>770</v>
      </c>
      <c r="C556" s="75" t="s">
        <v>771</v>
      </c>
      <c r="D556" s="94">
        <v>5356</v>
      </c>
    </row>
    <row r="557" spans="1:4" ht="33.75" x14ac:dyDescent="0.25">
      <c r="A557" s="74">
        <v>511084</v>
      </c>
      <c r="B557" s="74" t="s">
        <v>772</v>
      </c>
      <c r="C557" s="75" t="s">
        <v>773</v>
      </c>
      <c r="D557" s="94">
        <v>5356</v>
      </c>
    </row>
    <row r="558" spans="1:4" ht="33.75" x14ac:dyDescent="0.25">
      <c r="A558" s="74">
        <v>511136</v>
      </c>
      <c r="B558" s="74" t="s">
        <v>774</v>
      </c>
      <c r="C558" s="75" t="s">
        <v>771</v>
      </c>
      <c r="D558" s="94">
        <v>6403</v>
      </c>
    </row>
    <row r="559" spans="1:4" ht="33.75" x14ac:dyDescent="0.25">
      <c r="A559" s="74">
        <v>511140</v>
      </c>
      <c r="B559" s="74" t="s">
        <v>775</v>
      </c>
      <c r="C559" s="75" t="s">
        <v>773</v>
      </c>
      <c r="D559" s="94">
        <v>6403</v>
      </c>
    </row>
    <row r="560" spans="1:4" x14ac:dyDescent="0.25">
      <c r="A560" s="74">
        <v>511181</v>
      </c>
      <c r="B560" s="74" t="s">
        <v>776</v>
      </c>
      <c r="C560" s="75" t="s">
        <v>777</v>
      </c>
      <c r="D560" s="94">
        <v>4391</v>
      </c>
    </row>
    <row r="561" spans="1:4" ht="22.5" x14ac:dyDescent="0.25">
      <c r="A561" s="74">
        <v>511221</v>
      </c>
      <c r="B561" s="77" t="s">
        <v>686</v>
      </c>
      <c r="C561" s="77" t="s">
        <v>687</v>
      </c>
      <c r="D561" s="93">
        <v>1240</v>
      </c>
    </row>
    <row r="562" spans="1:4" ht="101.25" x14ac:dyDescent="0.25">
      <c r="A562" s="74">
        <v>511422</v>
      </c>
      <c r="B562" s="74" t="s">
        <v>691</v>
      </c>
      <c r="C562" s="75" t="s">
        <v>72</v>
      </c>
      <c r="D562" s="93">
        <v>1213</v>
      </c>
    </row>
    <row r="563" spans="1:4" ht="101.25" x14ac:dyDescent="0.25">
      <c r="A563" s="74">
        <v>511423</v>
      </c>
      <c r="B563" s="74" t="s">
        <v>692</v>
      </c>
      <c r="C563" s="75" t="s">
        <v>72</v>
      </c>
      <c r="D563" s="93">
        <v>1332</v>
      </c>
    </row>
    <row r="564" spans="1:4" x14ac:dyDescent="0.25">
      <c r="A564" s="74">
        <v>511424</v>
      </c>
      <c r="B564" s="74" t="s">
        <v>212</v>
      </c>
      <c r="C564" s="75" t="s">
        <v>690</v>
      </c>
      <c r="D564" s="93">
        <v>2284</v>
      </c>
    </row>
    <row r="565" spans="1:4" x14ac:dyDescent="0.25">
      <c r="A565" s="74">
        <v>511571</v>
      </c>
      <c r="B565" s="78" t="s">
        <v>841</v>
      </c>
      <c r="C565" s="77" t="s">
        <v>842</v>
      </c>
      <c r="D565" s="92">
        <v>349</v>
      </c>
    </row>
    <row r="566" spans="1:4" ht="22.5" x14ac:dyDescent="0.25">
      <c r="A566" s="74">
        <v>511892</v>
      </c>
      <c r="B566" s="74" t="s">
        <v>778</v>
      </c>
      <c r="C566" s="75" t="s">
        <v>779</v>
      </c>
      <c r="D566" s="94">
        <v>811</v>
      </c>
    </row>
    <row r="567" spans="1:4" ht="22.5" x14ac:dyDescent="0.25">
      <c r="A567" s="74">
        <v>517797</v>
      </c>
      <c r="B567" s="74" t="s">
        <v>778</v>
      </c>
      <c r="C567" s="75" t="s">
        <v>935</v>
      </c>
      <c r="D567" s="94">
        <v>811</v>
      </c>
    </row>
    <row r="568" spans="1:4" ht="45" x14ac:dyDescent="0.25">
      <c r="A568" s="74">
        <v>512449</v>
      </c>
      <c r="B568" s="74" t="s">
        <v>780</v>
      </c>
      <c r="C568" s="75" t="s">
        <v>781</v>
      </c>
      <c r="D568" s="93">
        <v>2209</v>
      </c>
    </row>
    <row r="569" spans="1:4" x14ac:dyDescent="0.25">
      <c r="A569" s="74">
        <v>512973</v>
      </c>
      <c r="B569" s="74" t="s">
        <v>782</v>
      </c>
      <c r="C569" s="75" t="s">
        <v>783</v>
      </c>
      <c r="D569" s="94">
        <v>1875</v>
      </c>
    </row>
    <row r="570" spans="1:4" x14ac:dyDescent="0.25">
      <c r="A570" s="74">
        <v>513038</v>
      </c>
      <c r="B570" s="74" t="s">
        <v>784</v>
      </c>
      <c r="C570" s="75" t="s">
        <v>769</v>
      </c>
      <c r="D570" s="94">
        <v>9718</v>
      </c>
    </row>
    <row r="571" spans="1:4" x14ac:dyDescent="0.25">
      <c r="A571" s="74">
        <v>513054</v>
      </c>
      <c r="B571" s="74" t="s">
        <v>431</v>
      </c>
      <c r="C571" s="75" t="s">
        <v>769</v>
      </c>
      <c r="D571" s="94">
        <v>8675</v>
      </c>
    </row>
    <row r="572" spans="1:4" ht="33.75" x14ac:dyDescent="0.25">
      <c r="A572" s="74">
        <v>513229</v>
      </c>
      <c r="B572" s="74" t="s">
        <v>785</v>
      </c>
      <c r="C572" s="75" t="s">
        <v>786</v>
      </c>
      <c r="D572" s="94">
        <v>80</v>
      </c>
    </row>
    <row r="573" spans="1:4" ht="45" x14ac:dyDescent="0.25">
      <c r="A573" s="74">
        <v>513346</v>
      </c>
      <c r="B573" s="74" t="s">
        <v>787</v>
      </c>
      <c r="C573" s="75" t="s">
        <v>788</v>
      </c>
      <c r="D573" s="94">
        <v>9668</v>
      </c>
    </row>
    <row r="574" spans="1:4" ht="45" x14ac:dyDescent="0.25">
      <c r="A574" s="74">
        <v>513347</v>
      </c>
      <c r="B574" s="74" t="s">
        <v>789</v>
      </c>
      <c r="C574" s="75" t="s">
        <v>790</v>
      </c>
      <c r="D574" s="94">
        <v>13475</v>
      </c>
    </row>
    <row r="575" spans="1:4" ht="45" x14ac:dyDescent="0.25">
      <c r="A575" s="74">
        <v>513351</v>
      </c>
      <c r="B575" s="74" t="s">
        <v>791</v>
      </c>
      <c r="C575" s="75" t="s">
        <v>792</v>
      </c>
      <c r="D575" s="94">
        <v>13119</v>
      </c>
    </row>
    <row r="576" spans="1:4" ht="45" x14ac:dyDescent="0.25">
      <c r="A576" s="74">
        <v>513353</v>
      </c>
      <c r="B576" s="74" t="s">
        <v>793</v>
      </c>
      <c r="C576" s="75" t="s">
        <v>794</v>
      </c>
      <c r="D576" s="94">
        <v>16925</v>
      </c>
    </row>
    <row r="577" spans="1:4" ht="33.75" x14ac:dyDescent="0.25">
      <c r="A577" s="74">
        <v>513355</v>
      </c>
      <c r="B577" s="74" t="s">
        <v>105</v>
      </c>
      <c r="C577" s="75" t="s">
        <v>106</v>
      </c>
      <c r="D577" s="93">
        <v>59</v>
      </c>
    </row>
    <row r="578" spans="1:4" ht="45" x14ac:dyDescent="0.25">
      <c r="A578" s="74">
        <v>513356</v>
      </c>
      <c r="B578" s="74" t="s">
        <v>4</v>
      </c>
      <c r="C578" s="75" t="s">
        <v>142</v>
      </c>
      <c r="D578" s="93">
        <v>192</v>
      </c>
    </row>
    <row r="579" spans="1:4" x14ac:dyDescent="0.25">
      <c r="A579" s="74">
        <v>513380</v>
      </c>
      <c r="B579" s="74" t="s">
        <v>795</v>
      </c>
      <c r="C579" s="75" t="s">
        <v>769</v>
      </c>
      <c r="D579" s="94">
        <v>9635</v>
      </c>
    </row>
    <row r="580" spans="1:4" ht="90" x14ac:dyDescent="0.25">
      <c r="A580" s="74">
        <v>513569</v>
      </c>
      <c r="B580" s="74" t="s">
        <v>796</v>
      </c>
      <c r="C580" s="75" t="s">
        <v>433</v>
      </c>
      <c r="D580" s="94">
        <v>9405</v>
      </c>
    </row>
    <row r="581" spans="1:4" ht="90" x14ac:dyDescent="0.25">
      <c r="A581" s="74">
        <v>513570</v>
      </c>
      <c r="B581" s="74" t="s">
        <v>797</v>
      </c>
      <c r="C581" s="75" t="s">
        <v>435</v>
      </c>
      <c r="D581" s="94">
        <v>9241</v>
      </c>
    </row>
    <row r="582" spans="1:4" ht="90" x14ac:dyDescent="0.25">
      <c r="A582" s="74">
        <v>513571</v>
      </c>
      <c r="B582" s="74" t="s">
        <v>798</v>
      </c>
      <c r="C582" s="75" t="s">
        <v>433</v>
      </c>
      <c r="D582" s="94">
        <v>11763</v>
      </c>
    </row>
    <row r="583" spans="1:4" ht="90" x14ac:dyDescent="0.25">
      <c r="A583" s="74">
        <v>513572</v>
      </c>
      <c r="B583" s="74" t="s">
        <v>799</v>
      </c>
      <c r="C583" s="75" t="s">
        <v>435</v>
      </c>
      <c r="D583" s="94">
        <v>11598</v>
      </c>
    </row>
    <row r="584" spans="1:4" x14ac:dyDescent="0.25">
      <c r="A584" s="74">
        <v>513575</v>
      </c>
      <c r="B584" s="74" t="s">
        <v>800</v>
      </c>
      <c r="C584" s="75" t="s">
        <v>801</v>
      </c>
      <c r="D584" s="94">
        <v>10375</v>
      </c>
    </row>
    <row r="585" spans="1:4" ht="22.5" x14ac:dyDescent="0.25">
      <c r="A585" s="74">
        <v>513966</v>
      </c>
      <c r="B585" s="74" t="s">
        <v>802</v>
      </c>
      <c r="C585" s="75" t="s">
        <v>803</v>
      </c>
      <c r="D585" s="94">
        <v>234</v>
      </c>
    </row>
    <row r="586" spans="1:4" ht="22.5" x14ac:dyDescent="0.25">
      <c r="A586" s="74">
        <v>513967</v>
      </c>
      <c r="B586" s="74" t="s">
        <v>804</v>
      </c>
      <c r="C586" s="75" t="s">
        <v>805</v>
      </c>
      <c r="D586" s="94">
        <v>234</v>
      </c>
    </row>
    <row r="587" spans="1:4" ht="33.75" x14ac:dyDescent="0.25">
      <c r="A587" s="74">
        <v>513969</v>
      </c>
      <c r="B587" s="78" t="s">
        <v>0</v>
      </c>
      <c r="C587" s="75" t="s">
        <v>851</v>
      </c>
      <c r="D587" s="92">
        <v>1219</v>
      </c>
    </row>
    <row r="588" spans="1:4" x14ac:dyDescent="0.25">
      <c r="A588" s="74">
        <v>513992</v>
      </c>
      <c r="B588" s="74" t="s">
        <v>428</v>
      </c>
      <c r="C588" s="75" t="s">
        <v>769</v>
      </c>
      <c r="D588" s="94">
        <v>6317</v>
      </c>
    </row>
    <row r="589" spans="1:4" x14ac:dyDescent="0.25">
      <c r="A589" s="74">
        <v>514002</v>
      </c>
      <c r="B589" s="74" t="s">
        <v>806</v>
      </c>
      <c r="C589" s="75" t="s">
        <v>801</v>
      </c>
      <c r="D589" s="94">
        <v>8017</v>
      </c>
    </row>
    <row r="590" spans="1:4" ht="22.5" x14ac:dyDescent="0.25">
      <c r="A590" s="74">
        <v>514007</v>
      </c>
      <c r="B590" s="74" t="s">
        <v>850</v>
      </c>
      <c r="C590" s="75" t="s">
        <v>807</v>
      </c>
      <c r="D590" s="94">
        <v>7732</v>
      </c>
    </row>
    <row r="591" spans="1:4" ht="22.5" x14ac:dyDescent="0.25">
      <c r="A591" s="74">
        <v>514008</v>
      </c>
      <c r="B591" s="74" t="s">
        <v>849</v>
      </c>
      <c r="C591" s="75" t="s">
        <v>807</v>
      </c>
      <c r="D591" s="94">
        <v>7831</v>
      </c>
    </row>
    <row r="592" spans="1:4" ht="22.5" x14ac:dyDescent="0.25">
      <c r="A592" s="74">
        <v>514011</v>
      </c>
      <c r="B592" s="74" t="s">
        <v>848</v>
      </c>
      <c r="C592" s="75" t="s">
        <v>807</v>
      </c>
      <c r="D592" s="94">
        <v>8208</v>
      </c>
    </row>
    <row r="593" spans="1:4" x14ac:dyDescent="0.25">
      <c r="A593" s="74">
        <v>514079</v>
      </c>
      <c r="B593" s="74" t="s">
        <v>808</v>
      </c>
      <c r="C593" s="75" t="s">
        <v>769</v>
      </c>
      <c r="D593" s="94">
        <v>7429</v>
      </c>
    </row>
    <row r="594" spans="1:4" x14ac:dyDescent="0.25">
      <c r="A594" s="74">
        <v>514080</v>
      </c>
      <c r="B594" s="74" t="s">
        <v>809</v>
      </c>
      <c r="C594" s="75" t="s">
        <v>769</v>
      </c>
      <c r="D594" s="94">
        <v>7346</v>
      </c>
    </row>
    <row r="595" spans="1:4" ht="112.5" x14ac:dyDescent="0.25">
      <c r="A595" s="74">
        <v>516005</v>
      </c>
      <c r="B595" s="74" t="s">
        <v>810</v>
      </c>
      <c r="C595" s="75" t="s">
        <v>811</v>
      </c>
      <c r="D595" s="94">
        <v>467</v>
      </c>
    </row>
    <row r="596" spans="1:4" ht="33.75" x14ac:dyDescent="0.25">
      <c r="A596" s="74">
        <v>516006</v>
      </c>
      <c r="B596" s="74" t="s">
        <v>812</v>
      </c>
      <c r="C596" s="75" t="s">
        <v>813</v>
      </c>
      <c r="D596" s="94">
        <v>548</v>
      </c>
    </row>
    <row r="597" spans="1:4" x14ac:dyDescent="0.25">
      <c r="A597" s="74">
        <v>516028</v>
      </c>
      <c r="B597" s="74" t="s">
        <v>814</v>
      </c>
      <c r="C597" s="75" t="s">
        <v>815</v>
      </c>
      <c r="D597" s="94">
        <v>1381</v>
      </c>
    </row>
    <row r="598" spans="1:4" ht="33.75" x14ac:dyDescent="0.25">
      <c r="A598" s="74">
        <v>516031</v>
      </c>
      <c r="B598" s="78" t="s">
        <v>816</v>
      </c>
      <c r="C598" s="77" t="s">
        <v>817</v>
      </c>
      <c r="D598" s="92">
        <v>570</v>
      </c>
    </row>
    <row r="599" spans="1:4" ht="78.75" x14ac:dyDescent="0.25">
      <c r="A599" s="74">
        <v>516037</v>
      </c>
      <c r="B599" s="74" t="s">
        <v>818</v>
      </c>
      <c r="C599" s="75" t="s">
        <v>819</v>
      </c>
      <c r="D599" s="94">
        <v>907</v>
      </c>
    </row>
    <row r="600" spans="1:4" x14ac:dyDescent="0.25">
      <c r="A600" s="74">
        <v>516060</v>
      </c>
      <c r="B600" s="74" t="s">
        <v>820</v>
      </c>
      <c r="C600" s="75" t="s">
        <v>769</v>
      </c>
      <c r="D600" s="94">
        <v>6520</v>
      </c>
    </row>
    <row r="601" spans="1:4" x14ac:dyDescent="0.25">
      <c r="A601" s="74">
        <v>516086</v>
      </c>
      <c r="B601" s="74" t="s">
        <v>821</v>
      </c>
      <c r="C601" s="75" t="s">
        <v>777</v>
      </c>
      <c r="D601" s="94">
        <v>4757</v>
      </c>
    </row>
    <row r="602" spans="1:4" x14ac:dyDescent="0.25">
      <c r="A602" s="74">
        <v>516088</v>
      </c>
      <c r="B602" s="74" t="s">
        <v>822</v>
      </c>
      <c r="C602" s="75" t="s">
        <v>445</v>
      </c>
      <c r="D602" s="94">
        <v>5764</v>
      </c>
    </row>
    <row r="603" spans="1:4" ht="33.75" x14ac:dyDescent="0.25">
      <c r="A603" s="74">
        <v>516091</v>
      </c>
      <c r="B603" s="74" t="s">
        <v>823</v>
      </c>
      <c r="C603" s="75" t="s">
        <v>773</v>
      </c>
      <c r="D603" s="94">
        <v>4991</v>
      </c>
    </row>
    <row r="604" spans="1:4" ht="33.75" x14ac:dyDescent="0.25">
      <c r="A604" s="74">
        <v>516094</v>
      </c>
      <c r="B604" s="74" t="s">
        <v>824</v>
      </c>
      <c r="C604" s="75" t="s">
        <v>771</v>
      </c>
      <c r="D604" s="94">
        <v>4991</v>
      </c>
    </row>
    <row r="605" spans="1:4" ht="33.75" x14ac:dyDescent="0.25">
      <c r="A605" s="74">
        <v>516096</v>
      </c>
      <c r="B605" s="74" t="s">
        <v>825</v>
      </c>
      <c r="C605" s="75" t="s">
        <v>771</v>
      </c>
      <c r="D605" s="94">
        <v>5684</v>
      </c>
    </row>
    <row r="606" spans="1:4" ht="33.75" x14ac:dyDescent="0.25">
      <c r="A606" s="74">
        <v>516098</v>
      </c>
      <c r="B606" s="74" t="s">
        <v>826</v>
      </c>
      <c r="C606" s="75" t="s">
        <v>773</v>
      </c>
      <c r="D606" s="94">
        <v>5684</v>
      </c>
    </row>
    <row r="607" spans="1:4" x14ac:dyDescent="0.25">
      <c r="A607" s="74">
        <v>516099</v>
      </c>
      <c r="B607" s="74" t="s">
        <v>827</v>
      </c>
      <c r="C607" s="75" t="s">
        <v>445</v>
      </c>
      <c r="D607" s="94">
        <v>5059</v>
      </c>
    </row>
    <row r="608" spans="1:4" ht="67.5" x14ac:dyDescent="0.25">
      <c r="A608" s="74">
        <v>516176</v>
      </c>
      <c r="B608" s="74" t="s">
        <v>818</v>
      </c>
      <c r="C608" s="75" t="s">
        <v>828</v>
      </c>
      <c r="D608" s="94">
        <v>823</v>
      </c>
    </row>
    <row r="609" spans="1:4" ht="67.5" x14ac:dyDescent="0.25">
      <c r="A609" s="74">
        <v>516177</v>
      </c>
      <c r="B609" s="74" t="s">
        <v>818</v>
      </c>
      <c r="C609" s="75" t="s">
        <v>829</v>
      </c>
      <c r="D609" s="94">
        <v>823</v>
      </c>
    </row>
    <row r="610" spans="1:4" ht="33.75" x14ac:dyDescent="0.25">
      <c r="A610" s="74">
        <v>516179</v>
      </c>
      <c r="B610" s="74" t="s">
        <v>830</v>
      </c>
      <c r="C610" s="75" t="s">
        <v>831</v>
      </c>
      <c r="D610" s="94">
        <v>1494</v>
      </c>
    </row>
    <row r="611" spans="1:4" ht="33.75" x14ac:dyDescent="0.25">
      <c r="A611" s="74">
        <v>516180</v>
      </c>
      <c r="B611" s="74" t="s">
        <v>832</v>
      </c>
      <c r="C611" s="75" t="s">
        <v>831</v>
      </c>
      <c r="D611" s="94">
        <v>1494</v>
      </c>
    </row>
    <row r="612" spans="1:4" ht="22.5" x14ac:dyDescent="0.25">
      <c r="A612" s="74">
        <v>516269</v>
      </c>
      <c r="B612" s="78" t="s">
        <v>833</v>
      </c>
      <c r="C612" s="77" t="s">
        <v>834</v>
      </c>
      <c r="D612" s="92">
        <v>186</v>
      </c>
    </row>
    <row r="613" spans="1:4" ht="33.75" x14ac:dyDescent="0.25">
      <c r="A613" s="74">
        <v>516346</v>
      </c>
      <c r="B613" s="74" t="s">
        <v>835</v>
      </c>
      <c r="C613" s="75" t="s">
        <v>836</v>
      </c>
      <c r="D613" s="94">
        <v>469</v>
      </c>
    </row>
    <row r="614" spans="1:4" x14ac:dyDescent="0.25">
      <c r="A614" s="74">
        <v>516360</v>
      </c>
      <c r="B614" s="74" t="s">
        <v>837</v>
      </c>
      <c r="C614" s="75" t="s">
        <v>838</v>
      </c>
      <c r="D614" s="94">
        <v>153</v>
      </c>
    </row>
    <row r="615" spans="1:4" x14ac:dyDescent="0.25">
      <c r="A615" s="74">
        <v>518417</v>
      </c>
      <c r="B615" s="78" t="s">
        <v>936</v>
      </c>
      <c r="C615" s="77" t="s">
        <v>937</v>
      </c>
      <c r="D615" s="94">
        <v>7508</v>
      </c>
    </row>
    <row r="616" spans="1:4" x14ac:dyDescent="0.25">
      <c r="A616" s="74">
        <v>518708</v>
      </c>
      <c r="B616" s="74" t="s">
        <v>938</v>
      </c>
      <c r="C616" s="77" t="s">
        <v>937</v>
      </c>
      <c r="D616" s="94">
        <v>9797</v>
      </c>
    </row>
    <row r="617" spans="1:4" ht="90" x14ac:dyDescent="0.25">
      <c r="A617" s="74">
        <v>801008</v>
      </c>
      <c r="B617" s="74" t="s">
        <v>732</v>
      </c>
      <c r="C617" s="75" t="s">
        <v>839</v>
      </c>
      <c r="D617" s="94">
        <v>73</v>
      </c>
    </row>
    <row r="618" spans="1:4" ht="56.25" x14ac:dyDescent="0.25">
      <c r="A618" s="74">
        <v>50578</v>
      </c>
      <c r="B618" s="74" t="s">
        <v>513</v>
      </c>
      <c r="C618" s="75" t="s">
        <v>847</v>
      </c>
      <c r="D618" s="93">
        <v>15</v>
      </c>
    </row>
    <row r="619" spans="1:4" ht="56.25" x14ac:dyDescent="0.25">
      <c r="A619" s="74" t="s">
        <v>3</v>
      </c>
      <c r="B619" s="74" t="s">
        <v>624</v>
      </c>
      <c r="C619" s="75" t="s">
        <v>846</v>
      </c>
      <c r="D619" s="93">
        <v>415</v>
      </c>
    </row>
    <row r="620" spans="1:4" ht="56.25" x14ac:dyDescent="0.25">
      <c r="A620" s="74">
        <v>41602</v>
      </c>
      <c r="B620" s="74" t="s">
        <v>513</v>
      </c>
      <c r="C620" s="75" t="s">
        <v>845</v>
      </c>
      <c r="D620" s="93">
        <v>27</v>
      </c>
    </row>
    <row r="621" spans="1:4" ht="33.75" x14ac:dyDescent="0.25">
      <c r="A621" s="74">
        <v>42623</v>
      </c>
      <c r="B621" s="78" t="s">
        <v>696</v>
      </c>
      <c r="C621" s="77" t="s">
        <v>695</v>
      </c>
      <c r="D621" s="92" t="s">
        <v>30</v>
      </c>
    </row>
    <row r="622" spans="1:4" ht="45" x14ac:dyDescent="0.25">
      <c r="A622" s="74">
        <v>46572</v>
      </c>
      <c r="B622" s="74" t="s">
        <v>521</v>
      </c>
      <c r="C622" s="75" t="s">
        <v>844</v>
      </c>
      <c r="D622" s="93">
        <v>21</v>
      </c>
    </row>
    <row r="623" spans="1:4" ht="45" x14ac:dyDescent="0.25">
      <c r="A623" s="74">
        <v>88243</v>
      </c>
      <c r="B623" s="74" t="s">
        <v>518</v>
      </c>
      <c r="C623" s="75" t="s">
        <v>843</v>
      </c>
      <c r="D623" s="93">
        <v>41</v>
      </c>
    </row>
  </sheetData>
  <phoneticPr fontId="13" type="noConversion"/>
  <conditionalFormatting sqref="A28">
    <cfRule type="duplicateValues" dxfId="22" priority="14"/>
    <cfRule type="duplicateValues" dxfId="21" priority="15"/>
  </conditionalFormatting>
  <conditionalFormatting sqref="A244:A245">
    <cfRule type="duplicateValues" dxfId="20" priority="12"/>
    <cfRule type="duplicateValues" dxfId="19" priority="13"/>
  </conditionalFormatting>
  <conditionalFormatting sqref="A260:A261">
    <cfRule type="duplicateValues" dxfId="18" priority="10"/>
    <cfRule type="duplicateValues" dxfId="17" priority="11"/>
  </conditionalFormatting>
  <conditionalFormatting sqref="A359">
    <cfRule type="duplicateValues" dxfId="16" priority="8"/>
    <cfRule type="duplicateValues" dxfId="15" priority="9"/>
  </conditionalFormatting>
  <conditionalFormatting sqref="A483:A485">
    <cfRule type="duplicateValues" dxfId="14" priority="6"/>
    <cfRule type="duplicateValues" dxfId="13" priority="7"/>
  </conditionalFormatting>
  <conditionalFormatting sqref="A536">
    <cfRule type="duplicateValues" dxfId="12" priority="4"/>
    <cfRule type="duplicateValues" dxfId="11" priority="5"/>
  </conditionalFormatting>
  <conditionalFormatting sqref="A540:A577">
    <cfRule type="duplicateValues" dxfId="10" priority="16"/>
    <cfRule type="duplicateValues" dxfId="9" priority="17"/>
  </conditionalFormatting>
  <conditionalFormatting sqref="A578:A607">
    <cfRule type="duplicateValues" dxfId="8" priority="1"/>
    <cfRule type="duplicateValues" dxfId="7" priority="2"/>
    <cfRule type="duplicateValues" dxfId="6" priority="3"/>
  </conditionalFormatting>
  <conditionalFormatting sqref="A608:A615 A2:A27 A29:A243 A246:A259 A262:A358 A360:A482 A486:A535 A537:A539">
    <cfRule type="duplicateValues" dxfId="5" priority="18"/>
    <cfRule type="duplicateValues" dxfId="4" priority="19"/>
  </conditionalFormatting>
  <pageMargins left="0.6692913385826772" right="0.39370078740157483" top="1.7716535433070868" bottom="1.3779527559055118" header="0.6692913385826772" footer="0"/>
  <pageSetup paperSize="9" orientation="portrait" r:id="rId1"/>
  <headerFooter scaleWithDoc="0">
    <oddHeader>&amp;L&amp;G</oddHeader>
    <oddFooter>&amp;LSeite &amp;P von &amp;N
&amp;G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B5BD6F53891ED479228EE11EB369285" ma:contentTypeVersion="16" ma:contentTypeDescription="Ein neues Dokument erstellen." ma:contentTypeScope="" ma:versionID="1dfde8943a310832a24d63fad185daab">
  <xsd:schema xmlns:xsd="http://www.w3.org/2001/XMLSchema" xmlns:xs="http://www.w3.org/2001/XMLSchema" xmlns:p="http://schemas.microsoft.com/office/2006/metadata/properties" xmlns:ns2="3bd38460-3e02-41f0-a5cd-31655c895c79" xmlns:ns3="9eaf7bfb-9236-43ce-ae99-9b111a5fae1e" targetNamespace="http://schemas.microsoft.com/office/2006/metadata/properties" ma:root="true" ma:fieldsID="e64ac7ad4f50eddba316a9628e9780e4" ns2:_="" ns3:_="">
    <xsd:import namespace="3bd38460-3e02-41f0-a5cd-31655c895c79"/>
    <xsd:import namespace="9eaf7bfb-9236-43ce-ae99-9b111a5fae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38460-3e02-41f0-a5cd-31655c895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5d519e46-2a6d-4ee1-b640-a7d3bcf3b9f2"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f7bfb-9236-43ce-ae99-9b111a5fae1e"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9b5c3768-0206-4fbe-8d7d-b80229ebe928}" ma:internalName="TaxCatchAll" ma:showField="CatchAllData" ma:web="9eaf7bfb-9236-43ce-ae99-9b111a5fa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af7bfb-9236-43ce-ae99-9b111a5fae1e" xsi:nil="true"/>
    <lcf76f155ced4ddcb4097134ff3c332f xmlns="3bd38460-3e02-41f0-a5cd-31655c895c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E208F-1E6B-409F-80CC-71D0F741D78B}"/>
</file>

<file path=customXml/itemProps2.xml><?xml version="1.0" encoding="utf-8"?>
<ds:datastoreItem xmlns:ds="http://schemas.openxmlformats.org/officeDocument/2006/customXml" ds:itemID="{4F3E8C66-76FA-4D1A-B169-3AE87AB1601C}">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e8c4bee4-c778-4e3b-a13c-6b4e4012e860"/>
    <ds:schemaRef ds:uri="9c5a2ed2-30c1-4b76-9380-90032d3769fd"/>
    <ds:schemaRef ds:uri="http://purl.org/dc/dcmitype/"/>
  </ds:schemaRefs>
</ds:datastoreItem>
</file>

<file path=customXml/itemProps3.xml><?xml version="1.0" encoding="utf-8"?>
<ds:datastoreItem xmlns:ds="http://schemas.openxmlformats.org/officeDocument/2006/customXml" ds:itemID="{95F8D4CA-D7B3-4A56-B18A-93BF7B6D36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2</vt:i4>
      </vt:variant>
    </vt:vector>
  </HeadingPairs>
  <TitlesOfParts>
    <vt:vector size="2" baseType="lpstr">
      <vt:lpstr>Tool</vt:lpstr>
      <vt:lpstr>PL_KATALOG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Oeverhaus Roman</dc:creator>
  <cp:lastModifiedBy>Oeverhaus Roman</cp:lastModifiedBy>
  <cp:lastPrinted>2023-09-12T08:55:17Z</cp:lastPrinted>
  <dcterms:created xsi:type="dcterms:W3CDTF">2021-05-10T08:30:58Z</dcterms:created>
  <dcterms:modified xsi:type="dcterms:W3CDTF">2026-04-27T10:47:46Z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0x0101001B5BD6F53891ED479228EE11EB369285</vt:lpwstr>
  </property>
</Properties>
</file>